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pivotTables/pivotTable3.xml" ContentType="application/vnd.openxmlformats-officedocument.spreadsheetml.pivotTab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pivotTables/pivotTable4.xml" ContentType="application/vnd.openxmlformats-officedocument.spreadsheetml.pivotTab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i Ichsan\OneDrive\Documents\"/>
    </mc:Choice>
  </mc:AlternateContent>
  <xr:revisionPtr revIDLastSave="1809" documentId="13_ncr:1_{031DC390-4135-4B63-896B-E529046811C0}" xr6:coauthVersionLast="45" xr6:coauthVersionMax="45" xr10:uidLastSave="{7A898700-02BC-4538-9EC1-334759925E23}"/>
  <bookViews>
    <workbookView xWindow="-120" yWindow="-120" windowWidth="20730" windowHeight="11160" firstSheet="1" activeTab="4" xr2:uid="{BBA3D793-1E79-4B28-B548-9853ECFFC262}"/>
  </bookViews>
  <sheets>
    <sheet name="Pivot_MSE" sheetId="4" r:id="rId1"/>
    <sheet name="Pivot_PSNRdB" sheetId="5" r:id="rId2"/>
    <sheet name="Pivot_Rasio%" sheetId="6" r:id="rId3"/>
    <sheet name="Sheet1" sheetId="12" r:id="rId4"/>
    <sheet name="Testing" sheetId="1" r:id="rId5"/>
    <sheet name="Sheet2" sheetId="10" r:id="rId6"/>
  </sheets>
  <calcPr calcId="181029"/>
  <pivotCaches>
    <pivotCache cacheId="5" r:id="rId7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7" i="10" l="1"/>
  <c r="E7" i="10"/>
  <c r="F5" i="10" s="1"/>
  <c r="C7" i="10"/>
  <c r="H6" i="10" l="1"/>
  <c r="H7" i="10"/>
  <c r="F7" i="10"/>
  <c r="F6" i="10"/>
  <c r="D5" i="10"/>
  <c r="D7" i="10"/>
  <c r="D6" i="10"/>
  <c r="H5" i="10"/>
  <c r="E370" i="1"/>
  <c r="E369" i="1"/>
  <c r="E368" i="1"/>
  <c r="E367" i="1"/>
  <c r="E366" i="1"/>
  <c r="E365" i="1"/>
  <c r="E364" i="1"/>
  <c r="E363" i="1"/>
  <c r="E451" i="1"/>
  <c r="E450" i="1"/>
  <c r="E449" i="1"/>
  <c r="E448" i="1"/>
  <c r="E447" i="1"/>
  <c r="E446" i="1"/>
  <c r="E445" i="1"/>
  <c r="E444" i="1"/>
  <c r="E973" i="1"/>
  <c r="E972" i="1"/>
  <c r="E971" i="1"/>
  <c r="E970" i="1"/>
  <c r="E969" i="1"/>
  <c r="E968" i="1"/>
  <c r="E967" i="1"/>
  <c r="E966" i="1"/>
  <c r="E1027" i="1"/>
  <c r="E1026" i="1"/>
  <c r="E1025" i="1"/>
  <c r="E1024" i="1"/>
  <c r="E1023" i="1"/>
  <c r="E1022" i="1"/>
  <c r="E1021" i="1"/>
  <c r="E1020" i="1"/>
  <c r="L1334" i="1"/>
  <c r="L1335" i="1"/>
  <c r="L1336" i="1"/>
  <c r="L1337" i="1"/>
  <c r="L1338" i="1"/>
  <c r="L1339" i="1"/>
  <c r="L1340" i="1"/>
  <c r="L1341" i="1"/>
  <c r="L1342" i="1"/>
  <c r="E1342" i="1"/>
  <c r="E1341" i="1"/>
  <c r="E1340" i="1"/>
  <c r="E1339" i="1"/>
  <c r="E1338" i="1"/>
  <c r="E1337" i="1"/>
  <c r="E1336" i="1"/>
  <c r="E1335" i="1"/>
  <c r="L1307" i="1"/>
  <c r="L1308" i="1"/>
  <c r="L1309" i="1"/>
  <c r="L1310" i="1"/>
  <c r="L1311" i="1"/>
  <c r="L1312" i="1"/>
  <c r="L1313" i="1"/>
  <c r="L1314" i="1"/>
  <c r="L1315" i="1"/>
  <c r="L1306" i="1"/>
  <c r="E1315" i="1"/>
  <c r="E1314" i="1"/>
  <c r="E1313" i="1"/>
  <c r="E1312" i="1"/>
  <c r="E1311" i="1"/>
  <c r="E1310" i="1"/>
  <c r="E1309" i="1"/>
  <c r="E1308" i="1"/>
  <c r="E1261" i="1"/>
  <c r="E1260" i="1"/>
  <c r="E1259" i="1"/>
  <c r="E1258" i="1"/>
  <c r="E1257" i="1"/>
  <c r="E1256" i="1"/>
  <c r="E1255" i="1"/>
  <c r="E1254" i="1"/>
  <c r="E1153" i="1"/>
  <c r="E1152" i="1"/>
  <c r="E1151" i="1"/>
  <c r="E1150" i="1"/>
  <c r="E1149" i="1"/>
  <c r="E1148" i="1"/>
  <c r="E1147" i="1"/>
  <c r="E1146" i="1"/>
  <c r="E1216" i="1"/>
  <c r="E1215" i="1"/>
  <c r="E1214" i="1"/>
  <c r="E1213" i="1"/>
  <c r="E1212" i="1"/>
  <c r="E1211" i="1"/>
  <c r="E1210" i="1"/>
  <c r="E1209" i="1"/>
  <c r="E1162" i="1"/>
  <c r="E1161" i="1"/>
  <c r="E1160" i="1"/>
  <c r="E1159" i="1"/>
  <c r="E1158" i="1"/>
  <c r="E1157" i="1"/>
  <c r="E1156" i="1"/>
  <c r="E1155" i="1"/>
  <c r="E1099" i="1"/>
  <c r="E1098" i="1"/>
  <c r="E1097" i="1"/>
  <c r="E1096" i="1"/>
  <c r="E1095" i="1"/>
  <c r="E1094" i="1"/>
  <c r="E1093" i="1"/>
  <c r="E1092" i="1"/>
  <c r="E964" i="1"/>
  <c r="E963" i="1"/>
  <c r="E962" i="1"/>
  <c r="E961" i="1"/>
  <c r="E960" i="1"/>
  <c r="E959" i="1"/>
  <c r="E958" i="1"/>
  <c r="E957" i="1"/>
  <c r="E982" i="1"/>
  <c r="E981" i="1"/>
  <c r="E980" i="1"/>
  <c r="E979" i="1"/>
  <c r="E978" i="1"/>
  <c r="E977" i="1"/>
  <c r="E976" i="1"/>
  <c r="E975" i="1"/>
  <c r="E991" i="1"/>
  <c r="E990" i="1"/>
  <c r="E989" i="1"/>
  <c r="E988" i="1"/>
  <c r="E987" i="1"/>
  <c r="E986" i="1"/>
  <c r="E985" i="1"/>
  <c r="E984" i="1"/>
  <c r="E1000" i="1"/>
  <c r="E999" i="1"/>
  <c r="E998" i="1"/>
  <c r="E997" i="1"/>
  <c r="E996" i="1"/>
  <c r="E995" i="1"/>
  <c r="E994" i="1"/>
  <c r="E993" i="1"/>
  <c r="E1009" i="1"/>
  <c r="E1008" i="1"/>
  <c r="E1007" i="1"/>
  <c r="E1006" i="1"/>
  <c r="E1005" i="1"/>
  <c r="E1004" i="1"/>
  <c r="E1003" i="1"/>
  <c r="E1002" i="1"/>
  <c r="E1018" i="1"/>
  <c r="E1017" i="1"/>
  <c r="E1016" i="1"/>
  <c r="E1015" i="1"/>
  <c r="E1014" i="1"/>
  <c r="E1013" i="1"/>
  <c r="E1012" i="1"/>
  <c r="E1011" i="1"/>
  <c r="E1036" i="1"/>
  <c r="E1035" i="1"/>
  <c r="E1034" i="1"/>
  <c r="E1033" i="1"/>
  <c r="E1032" i="1"/>
  <c r="E1031" i="1"/>
  <c r="E1030" i="1"/>
  <c r="E1029" i="1"/>
  <c r="E1045" i="1"/>
  <c r="E1044" i="1"/>
  <c r="E1043" i="1"/>
  <c r="E1042" i="1"/>
  <c r="E1041" i="1"/>
  <c r="E1040" i="1"/>
  <c r="E1039" i="1"/>
  <c r="E1038" i="1"/>
  <c r="E1054" i="1"/>
  <c r="E1053" i="1"/>
  <c r="E1052" i="1"/>
  <c r="E1051" i="1"/>
  <c r="E1050" i="1"/>
  <c r="E1049" i="1"/>
  <c r="E1048" i="1"/>
  <c r="E1047" i="1"/>
  <c r="E1063" i="1"/>
  <c r="E1062" i="1"/>
  <c r="E1061" i="1"/>
  <c r="E1060" i="1"/>
  <c r="E1059" i="1"/>
  <c r="E1058" i="1"/>
  <c r="E1057" i="1"/>
  <c r="E1056" i="1"/>
  <c r="E1072" i="1"/>
  <c r="E1071" i="1"/>
  <c r="E1070" i="1"/>
  <c r="E1069" i="1"/>
  <c r="E1068" i="1"/>
  <c r="E1067" i="1"/>
  <c r="E1066" i="1"/>
  <c r="E1065" i="1"/>
  <c r="E1081" i="1"/>
  <c r="E1080" i="1"/>
  <c r="E1079" i="1"/>
  <c r="E1078" i="1"/>
  <c r="E1077" i="1"/>
  <c r="E1076" i="1"/>
  <c r="E1075" i="1"/>
  <c r="E1074" i="1"/>
  <c r="L1089" i="1"/>
  <c r="E1090" i="1"/>
  <c r="E1089" i="1"/>
  <c r="E1088" i="1"/>
  <c r="E1087" i="1"/>
  <c r="E1086" i="1"/>
  <c r="E1085" i="1"/>
  <c r="E1084" i="1"/>
  <c r="E1083" i="1"/>
  <c r="E1108" i="1"/>
  <c r="E1107" i="1"/>
  <c r="E1106" i="1"/>
  <c r="E1105" i="1"/>
  <c r="E1104" i="1"/>
  <c r="E1103" i="1"/>
  <c r="E1102" i="1"/>
  <c r="E1101" i="1"/>
  <c r="E1117" i="1"/>
  <c r="E1116" i="1"/>
  <c r="E1115" i="1"/>
  <c r="E1114" i="1"/>
  <c r="E1113" i="1"/>
  <c r="E1112" i="1"/>
  <c r="E1111" i="1"/>
  <c r="E1110" i="1"/>
  <c r="E1118" i="1"/>
  <c r="E1126" i="1"/>
  <c r="E1125" i="1"/>
  <c r="E1124" i="1"/>
  <c r="E1123" i="1"/>
  <c r="E1122" i="1"/>
  <c r="E1121" i="1"/>
  <c r="E1120" i="1"/>
  <c r="E1135" i="1"/>
  <c r="E1134" i="1"/>
  <c r="E1133" i="1"/>
  <c r="E1132" i="1"/>
  <c r="E1131" i="1"/>
  <c r="E1130" i="1"/>
  <c r="E1129" i="1"/>
  <c r="E1128" i="1"/>
  <c r="E1144" i="1"/>
  <c r="E1143" i="1"/>
  <c r="E1142" i="1"/>
  <c r="E1141" i="1"/>
  <c r="E1140" i="1"/>
  <c r="E1139" i="1"/>
  <c r="E1138" i="1"/>
  <c r="E1137" i="1"/>
  <c r="E1171" i="1"/>
  <c r="E1170" i="1"/>
  <c r="E1169" i="1"/>
  <c r="E1168" i="1"/>
  <c r="E1167" i="1"/>
  <c r="E1166" i="1"/>
  <c r="E1165" i="1"/>
  <c r="E1164" i="1"/>
  <c r="E1180" i="1"/>
  <c r="E1179" i="1"/>
  <c r="E1178" i="1"/>
  <c r="E1177" i="1"/>
  <c r="E1176" i="1"/>
  <c r="E1175" i="1"/>
  <c r="E1174" i="1"/>
  <c r="E1173" i="1"/>
  <c r="E2" i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330" i="1"/>
  <c r="E331" i="1"/>
  <c r="E332" i="1"/>
  <c r="E333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E347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71" i="1"/>
  <c r="E372" i="1"/>
  <c r="E373" i="1"/>
  <c r="E374" i="1"/>
  <c r="E375" i="1"/>
  <c r="E376" i="1"/>
  <c r="E377" i="1"/>
  <c r="E378" i="1"/>
  <c r="E379" i="1"/>
  <c r="E380" i="1"/>
  <c r="E381" i="1"/>
  <c r="E382" i="1"/>
  <c r="E383" i="1"/>
  <c r="E384" i="1"/>
  <c r="E385" i="1"/>
  <c r="E386" i="1"/>
  <c r="E387" i="1"/>
  <c r="E388" i="1"/>
  <c r="E389" i="1"/>
  <c r="E390" i="1"/>
  <c r="E391" i="1"/>
  <c r="E392" i="1"/>
  <c r="E393" i="1"/>
  <c r="E394" i="1"/>
  <c r="E395" i="1"/>
  <c r="E396" i="1"/>
  <c r="E397" i="1"/>
  <c r="E398" i="1"/>
  <c r="E399" i="1"/>
  <c r="E400" i="1"/>
  <c r="E401" i="1"/>
  <c r="E402" i="1"/>
  <c r="E403" i="1"/>
  <c r="E404" i="1"/>
  <c r="E405" i="1"/>
  <c r="E406" i="1"/>
  <c r="E407" i="1"/>
  <c r="E408" i="1"/>
  <c r="E409" i="1"/>
  <c r="E410" i="1"/>
  <c r="E411" i="1"/>
  <c r="E412" i="1"/>
  <c r="E413" i="1"/>
  <c r="E414" i="1"/>
  <c r="E415" i="1"/>
  <c r="E416" i="1"/>
  <c r="E417" i="1"/>
  <c r="E418" i="1"/>
  <c r="E419" i="1"/>
  <c r="E420" i="1"/>
  <c r="E421" i="1"/>
  <c r="E422" i="1"/>
  <c r="E423" i="1"/>
  <c r="E424" i="1"/>
  <c r="E425" i="1"/>
  <c r="E426" i="1"/>
  <c r="E427" i="1"/>
  <c r="E428" i="1"/>
  <c r="E429" i="1"/>
  <c r="E430" i="1"/>
  <c r="E431" i="1"/>
  <c r="E432" i="1"/>
  <c r="E433" i="1"/>
  <c r="E434" i="1"/>
  <c r="E435" i="1"/>
  <c r="E436" i="1"/>
  <c r="E437" i="1"/>
  <c r="E438" i="1"/>
  <c r="E439" i="1"/>
  <c r="E440" i="1"/>
  <c r="E441" i="1"/>
  <c r="E442" i="1"/>
  <c r="E443" i="1"/>
  <c r="E452" i="1"/>
  <c r="E453" i="1"/>
  <c r="E454" i="1"/>
  <c r="E455" i="1"/>
  <c r="E456" i="1"/>
  <c r="E457" i="1"/>
  <c r="E458" i="1"/>
  <c r="E459" i="1"/>
  <c r="E460" i="1"/>
  <c r="E461" i="1"/>
  <c r="E462" i="1"/>
  <c r="E463" i="1"/>
  <c r="E464" i="1"/>
  <c r="E465" i="1"/>
  <c r="E466" i="1"/>
  <c r="E467" i="1"/>
  <c r="E468" i="1"/>
  <c r="E469" i="1"/>
  <c r="E470" i="1"/>
  <c r="E471" i="1"/>
  <c r="E472" i="1"/>
  <c r="E473" i="1"/>
  <c r="E474" i="1"/>
  <c r="E475" i="1"/>
  <c r="E476" i="1"/>
  <c r="E477" i="1"/>
  <c r="E478" i="1"/>
  <c r="E479" i="1"/>
  <c r="E480" i="1"/>
  <c r="E481" i="1"/>
  <c r="E482" i="1"/>
  <c r="E483" i="1"/>
  <c r="E484" i="1"/>
  <c r="E485" i="1"/>
  <c r="E486" i="1"/>
  <c r="E487" i="1"/>
  <c r="E488" i="1"/>
  <c r="E489" i="1"/>
  <c r="E490" i="1"/>
  <c r="E491" i="1"/>
  <c r="E492" i="1"/>
  <c r="E493" i="1"/>
  <c r="E494" i="1"/>
  <c r="E495" i="1"/>
  <c r="E496" i="1"/>
  <c r="E497" i="1"/>
  <c r="E498" i="1"/>
  <c r="E499" i="1"/>
  <c r="E500" i="1"/>
  <c r="E501" i="1"/>
  <c r="E502" i="1"/>
  <c r="E503" i="1"/>
  <c r="E504" i="1"/>
  <c r="E505" i="1"/>
  <c r="E506" i="1"/>
  <c r="E507" i="1"/>
  <c r="E508" i="1"/>
  <c r="E509" i="1"/>
  <c r="E510" i="1"/>
  <c r="E511" i="1"/>
  <c r="E512" i="1"/>
  <c r="E513" i="1"/>
  <c r="E514" i="1"/>
  <c r="E515" i="1"/>
  <c r="E516" i="1"/>
  <c r="E517" i="1"/>
  <c r="E518" i="1"/>
  <c r="E519" i="1"/>
  <c r="E520" i="1"/>
  <c r="E521" i="1"/>
  <c r="E522" i="1"/>
  <c r="E523" i="1"/>
  <c r="E524" i="1"/>
  <c r="E525" i="1"/>
  <c r="E526" i="1"/>
  <c r="E527" i="1"/>
  <c r="E528" i="1"/>
  <c r="E529" i="1"/>
  <c r="E530" i="1"/>
  <c r="E531" i="1"/>
  <c r="E532" i="1"/>
  <c r="E533" i="1"/>
  <c r="E534" i="1"/>
  <c r="E535" i="1"/>
  <c r="E536" i="1"/>
  <c r="E537" i="1"/>
  <c r="E538" i="1"/>
  <c r="E539" i="1"/>
  <c r="E540" i="1"/>
  <c r="E541" i="1"/>
  <c r="E542" i="1"/>
  <c r="E543" i="1"/>
  <c r="E544" i="1"/>
  <c r="E545" i="1"/>
  <c r="E546" i="1"/>
  <c r="E547" i="1"/>
  <c r="E548" i="1"/>
  <c r="E549" i="1"/>
  <c r="E550" i="1"/>
  <c r="E551" i="1"/>
  <c r="E552" i="1"/>
  <c r="E553" i="1"/>
  <c r="E554" i="1"/>
  <c r="E555" i="1"/>
  <c r="E556" i="1"/>
  <c r="E557" i="1"/>
  <c r="E558" i="1"/>
  <c r="E559" i="1"/>
  <c r="E560" i="1"/>
  <c r="E561" i="1"/>
  <c r="E562" i="1"/>
  <c r="E563" i="1"/>
  <c r="E564" i="1"/>
  <c r="E565" i="1"/>
  <c r="E566" i="1"/>
  <c r="E567" i="1"/>
  <c r="E568" i="1"/>
  <c r="E569" i="1"/>
  <c r="E570" i="1"/>
  <c r="E571" i="1"/>
  <c r="E572" i="1"/>
  <c r="E573" i="1"/>
  <c r="E574" i="1"/>
  <c r="E575" i="1"/>
  <c r="E576" i="1"/>
  <c r="E577" i="1"/>
  <c r="E578" i="1"/>
  <c r="E579" i="1"/>
  <c r="E580" i="1"/>
  <c r="E581" i="1"/>
  <c r="E582" i="1"/>
  <c r="E583" i="1"/>
  <c r="E584" i="1"/>
  <c r="E585" i="1"/>
  <c r="E586" i="1"/>
  <c r="E587" i="1"/>
  <c r="E588" i="1"/>
  <c r="E589" i="1"/>
  <c r="E590" i="1"/>
  <c r="E591" i="1"/>
  <c r="E592" i="1"/>
  <c r="E593" i="1"/>
  <c r="E594" i="1"/>
  <c r="E595" i="1"/>
  <c r="E596" i="1"/>
  <c r="E597" i="1"/>
  <c r="E598" i="1"/>
  <c r="E599" i="1"/>
  <c r="E600" i="1"/>
  <c r="E601" i="1"/>
  <c r="E602" i="1"/>
  <c r="E603" i="1"/>
  <c r="E604" i="1"/>
  <c r="E605" i="1"/>
  <c r="E606" i="1"/>
  <c r="E607" i="1"/>
  <c r="E608" i="1"/>
  <c r="E609" i="1"/>
  <c r="E610" i="1"/>
  <c r="E611" i="1"/>
  <c r="E612" i="1"/>
  <c r="E613" i="1"/>
  <c r="E614" i="1"/>
  <c r="E615" i="1"/>
  <c r="E616" i="1"/>
  <c r="E617" i="1"/>
  <c r="E618" i="1"/>
  <c r="E619" i="1"/>
  <c r="E620" i="1"/>
  <c r="E621" i="1"/>
  <c r="E622" i="1"/>
  <c r="E623" i="1"/>
  <c r="E624" i="1"/>
  <c r="E625" i="1"/>
  <c r="E626" i="1"/>
  <c r="E627" i="1"/>
  <c r="E628" i="1"/>
  <c r="E629" i="1"/>
  <c r="E630" i="1"/>
  <c r="E631" i="1"/>
  <c r="E632" i="1"/>
  <c r="E633" i="1"/>
  <c r="E634" i="1"/>
  <c r="E635" i="1"/>
  <c r="E636" i="1"/>
  <c r="E637" i="1"/>
  <c r="E638" i="1"/>
  <c r="E639" i="1"/>
  <c r="E640" i="1"/>
  <c r="E641" i="1"/>
  <c r="E642" i="1"/>
  <c r="E643" i="1"/>
  <c r="E644" i="1"/>
  <c r="E645" i="1"/>
  <c r="E646" i="1"/>
  <c r="E647" i="1"/>
  <c r="E648" i="1"/>
  <c r="E649" i="1"/>
  <c r="E650" i="1"/>
  <c r="E651" i="1"/>
  <c r="E652" i="1"/>
  <c r="E653" i="1"/>
  <c r="E654" i="1"/>
  <c r="E655" i="1"/>
  <c r="E656" i="1"/>
  <c r="E657" i="1"/>
  <c r="E658" i="1"/>
  <c r="E659" i="1"/>
  <c r="E660" i="1"/>
  <c r="E661" i="1"/>
  <c r="E662" i="1"/>
  <c r="E663" i="1"/>
  <c r="E664" i="1"/>
  <c r="E665" i="1"/>
  <c r="E666" i="1"/>
  <c r="E667" i="1"/>
  <c r="E668" i="1"/>
  <c r="E669" i="1"/>
  <c r="E670" i="1"/>
  <c r="E671" i="1"/>
  <c r="E672" i="1"/>
  <c r="E673" i="1"/>
  <c r="E674" i="1"/>
  <c r="E675" i="1"/>
  <c r="E676" i="1"/>
  <c r="E677" i="1"/>
  <c r="E678" i="1"/>
  <c r="E679" i="1"/>
  <c r="E680" i="1"/>
  <c r="E681" i="1"/>
  <c r="E682" i="1"/>
  <c r="E683" i="1"/>
  <c r="E684" i="1"/>
  <c r="E685" i="1"/>
  <c r="E686" i="1"/>
  <c r="E687" i="1"/>
  <c r="E688" i="1"/>
  <c r="E689" i="1"/>
  <c r="E690" i="1"/>
  <c r="E691" i="1"/>
  <c r="E692" i="1"/>
  <c r="E693" i="1"/>
  <c r="E694" i="1"/>
  <c r="E695" i="1"/>
  <c r="E696" i="1"/>
  <c r="E697" i="1"/>
  <c r="E698" i="1"/>
  <c r="E699" i="1"/>
  <c r="E700" i="1"/>
  <c r="E701" i="1"/>
  <c r="E702" i="1"/>
  <c r="E703" i="1"/>
  <c r="E704" i="1"/>
  <c r="E705" i="1"/>
  <c r="E706" i="1"/>
  <c r="E707" i="1"/>
  <c r="E708" i="1"/>
  <c r="E709" i="1"/>
  <c r="E710" i="1"/>
  <c r="E711" i="1"/>
  <c r="E712" i="1"/>
  <c r="E713" i="1"/>
  <c r="E714" i="1"/>
  <c r="E715" i="1"/>
  <c r="E716" i="1"/>
  <c r="E717" i="1"/>
  <c r="E718" i="1"/>
  <c r="E719" i="1"/>
  <c r="E720" i="1"/>
  <c r="E721" i="1"/>
  <c r="E722" i="1"/>
  <c r="E723" i="1"/>
  <c r="E724" i="1"/>
  <c r="E725" i="1"/>
  <c r="E726" i="1"/>
  <c r="E727" i="1"/>
  <c r="E728" i="1"/>
  <c r="E729" i="1"/>
  <c r="E730" i="1"/>
  <c r="E731" i="1"/>
  <c r="E732" i="1"/>
  <c r="E733" i="1"/>
  <c r="E734" i="1"/>
  <c r="E735" i="1"/>
  <c r="E736" i="1"/>
  <c r="E737" i="1"/>
  <c r="E738" i="1"/>
  <c r="E739" i="1"/>
  <c r="E740" i="1"/>
  <c r="E741" i="1"/>
  <c r="E742" i="1"/>
  <c r="E743" i="1"/>
  <c r="E744" i="1"/>
  <c r="E745" i="1"/>
  <c r="E746" i="1"/>
  <c r="E747" i="1"/>
  <c r="E748" i="1"/>
  <c r="E749" i="1"/>
  <c r="E750" i="1"/>
  <c r="E751" i="1"/>
  <c r="E752" i="1"/>
  <c r="E753" i="1"/>
  <c r="E754" i="1"/>
  <c r="E755" i="1"/>
  <c r="E756" i="1"/>
  <c r="E757" i="1"/>
  <c r="E758" i="1"/>
  <c r="E759" i="1"/>
  <c r="E760" i="1"/>
  <c r="E761" i="1"/>
  <c r="E762" i="1"/>
  <c r="E763" i="1"/>
  <c r="E764" i="1"/>
  <c r="E765" i="1"/>
  <c r="E766" i="1"/>
  <c r="E767" i="1"/>
  <c r="E768" i="1"/>
  <c r="E769" i="1"/>
  <c r="E770" i="1"/>
  <c r="E771" i="1"/>
  <c r="E772" i="1"/>
  <c r="E773" i="1"/>
  <c r="E774" i="1"/>
  <c r="E775" i="1"/>
  <c r="E776" i="1"/>
  <c r="E777" i="1"/>
  <c r="E778" i="1"/>
  <c r="E779" i="1"/>
  <c r="E780" i="1"/>
  <c r="E781" i="1"/>
  <c r="E782" i="1"/>
  <c r="E783" i="1"/>
  <c r="E784" i="1"/>
  <c r="E785" i="1"/>
  <c r="E786" i="1"/>
  <c r="E787" i="1"/>
  <c r="E788" i="1"/>
  <c r="E789" i="1"/>
  <c r="E790" i="1"/>
  <c r="E791" i="1"/>
  <c r="E792" i="1"/>
  <c r="E793" i="1"/>
  <c r="E794" i="1"/>
  <c r="E795" i="1"/>
  <c r="E796" i="1"/>
  <c r="E797" i="1"/>
  <c r="E798" i="1"/>
  <c r="E799" i="1"/>
  <c r="E800" i="1"/>
  <c r="E801" i="1"/>
  <c r="E802" i="1"/>
  <c r="E803" i="1"/>
  <c r="E804" i="1"/>
  <c r="E805" i="1"/>
  <c r="E806" i="1"/>
  <c r="E807" i="1"/>
  <c r="E808" i="1"/>
  <c r="E809" i="1"/>
  <c r="E810" i="1"/>
  <c r="E811" i="1"/>
  <c r="E812" i="1"/>
  <c r="E813" i="1"/>
  <c r="E814" i="1"/>
  <c r="E815" i="1"/>
  <c r="E816" i="1"/>
  <c r="E817" i="1"/>
  <c r="E818" i="1"/>
  <c r="E819" i="1"/>
  <c r="E820" i="1"/>
  <c r="E821" i="1"/>
  <c r="E822" i="1"/>
  <c r="E823" i="1"/>
  <c r="E824" i="1"/>
  <c r="E825" i="1"/>
  <c r="E826" i="1"/>
  <c r="E827" i="1"/>
  <c r="E828" i="1"/>
  <c r="E829" i="1"/>
  <c r="E830" i="1"/>
  <c r="E831" i="1"/>
  <c r="E832" i="1"/>
  <c r="E833" i="1"/>
  <c r="E834" i="1"/>
  <c r="E835" i="1"/>
  <c r="E836" i="1"/>
  <c r="E837" i="1"/>
  <c r="E838" i="1"/>
  <c r="E839" i="1"/>
  <c r="E840" i="1"/>
  <c r="E841" i="1"/>
  <c r="E842" i="1"/>
  <c r="E843" i="1"/>
  <c r="E844" i="1"/>
  <c r="E845" i="1"/>
  <c r="E846" i="1"/>
  <c r="E847" i="1"/>
  <c r="E848" i="1"/>
  <c r="E849" i="1"/>
  <c r="E850" i="1"/>
  <c r="E851" i="1"/>
  <c r="E852" i="1"/>
  <c r="E853" i="1"/>
  <c r="E854" i="1"/>
  <c r="E855" i="1"/>
  <c r="E856" i="1"/>
  <c r="E857" i="1"/>
  <c r="E858" i="1"/>
  <c r="E859" i="1"/>
  <c r="E860" i="1"/>
  <c r="E861" i="1"/>
  <c r="E862" i="1"/>
  <c r="E863" i="1"/>
  <c r="E864" i="1"/>
  <c r="E865" i="1"/>
  <c r="E866" i="1"/>
  <c r="E867" i="1"/>
  <c r="E868" i="1"/>
  <c r="E869" i="1"/>
  <c r="E870" i="1"/>
  <c r="E871" i="1"/>
  <c r="E872" i="1"/>
  <c r="E873" i="1"/>
  <c r="E874" i="1"/>
  <c r="E875" i="1"/>
  <c r="E876" i="1"/>
  <c r="E877" i="1"/>
  <c r="E878" i="1"/>
  <c r="E879" i="1"/>
  <c r="E880" i="1"/>
  <c r="E881" i="1"/>
  <c r="E882" i="1"/>
  <c r="E883" i="1"/>
  <c r="E884" i="1"/>
  <c r="E885" i="1"/>
  <c r="E886" i="1"/>
  <c r="E887" i="1"/>
  <c r="E888" i="1"/>
  <c r="E889" i="1"/>
  <c r="E890" i="1"/>
  <c r="E891" i="1"/>
  <c r="E892" i="1"/>
  <c r="E893" i="1"/>
  <c r="E894" i="1"/>
  <c r="E895" i="1"/>
  <c r="E896" i="1"/>
  <c r="E897" i="1"/>
  <c r="E898" i="1"/>
  <c r="E899" i="1"/>
  <c r="E900" i="1"/>
  <c r="E901" i="1"/>
  <c r="E902" i="1"/>
  <c r="E903" i="1"/>
  <c r="E904" i="1"/>
  <c r="E905" i="1"/>
  <c r="E906" i="1"/>
  <c r="E907" i="1"/>
  <c r="E908" i="1"/>
  <c r="E909" i="1"/>
  <c r="E910" i="1"/>
  <c r="E911" i="1"/>
  <c r="E912" i="1"/>
  <c r="E913" i="1"/>
  <c r="E914" i="1"/>
  <c r="E915" i="1"/>
  <c r="E916" i="1"/>
  <c r="E917" i="1"/>
  <c r="E918" i="1"/>
  <c r="E919" i="1"/>
  <c r="E920" i="1"/>
  <c r="E921" i="1"/>
  <c r="E922" i="1"/>
  <c r="E923" i="1"/>
  <c r="E924" i="1"/>
  <c r="E925" i="1"/>
  <c r="E926" i="1"/>
  <c r="E927" i="1"/>
  <c r="E928" i="1"/>
  <c r="E929" i="1"/>
  <c r="E930" i="1"/>
  <c r="E931" i="1"/>
  <c r="E932" i="1"/>
  <c r="E933" i="1"/>
  <c r="E934" i="1"/>
  <c r="E935" i="1"/>
  <c r="E936" i="1"/>
  <c r="E937" i="1"/>
  <c r="E938" i="1"/>
  <c r="E939" i="1"/>
  <c r="E940" i="1"/>
  <c r="E941" i="1"/>
  <c r="E942" i="1"/>
  <c r="E943" i="1"/>
  <c r="E944" i="1"/>
  <c r="E945" i="1"/>
  <c r="E946" i="1"/>
  <c r="E947" i="1"/>
  <c r="E948" i="1"/>
  <c r="E949" i="1"/>
  <c r="E950" i="1"/>
  <c r="E951" i="1"/>
  <c r="E952" i="1"/>
  <c r="E953" i="1"/>
  <c r="E954" i="1"/>
  <c r="E955" i="1"/>
  <c r="E956" i="1"/>
  <c r="E965" i="1"/>
  <c r="E974" i="1"/>
  <c r="E983" i="1"/>
  <c r="E992" i="1"/>
  <c r="E1001" i="1"/>
  <c r="E1010" i="1"/>
  <c r="E1019" i="1"/>
  <c r="E1028" i="1"/>
  <c r="E1037" i="1"/>
  <c r="E1046" i="1"/>
  <c r="E1055" i="1"/>
  <c r="E1064" i="1"/>
  <c r="E1073" i="1"/>
  <c r="E1082" i="1"/>
  <c r="E1091" i="1"/>
  <c r="E1100" i="1"/>
  <c r="E1109" i="1"/>
  <c r="E1119" i="1"/>
  <c r="E1127" i="1"/>
  <c r="E1136" i="1"/>
  <c r="E1145" i="1"/>
  <c r="E1154" i="1"/>
  <c r="E1163" i="1"/>
  <c r="E1172" i="1"/>
  <c r="E1181" i="1"/>
  <c r="E1182" i="1"/>
  <c r="E1183" i="1"/>
  <c r="E1184" i="1"/>
  <c r="E1185" i="1"/>
  <c r="E1186" i="1"/>
  <c r="E1187" i="1"/>
  <c r="E1188" i="1"/>
  <c r="E1189" i="1"/>
  <c r="E1190" i="1"/>
  <c r="E1191" i="1"/>
  <c r="E1192" i="1"/>
  <c r="E1193" i="1"/>
  <c r="E1194" i="1"/>
  <c r="E1195" i="1"/>
  <c r="E1196" i="1"/>
  <c r="E1197" i="1"/>
  <c r="E1198" i="1"/>
  <c r="E1199" i="1"/>
  <c r="E1200" i="1"/>
  <c r="E1201" i="1"/>
  <c r="E1202" i="1"/>
  <c r="E1203" i="1"/>
  <c r="E1204" i="1"/>
  <c r="E1205" i="1"/>
  <c r="E1206" i="1"/>
  <c r="E1207" i="1"/>
  <c r="E1208" i="1"/>
  <c r="E1217" i="1"/>
  <c r="E1218" i="1"/>
  <c r="E1219" i="1"/>
  <c r="E1220" i="1"/>
  <c r="E1221" i="1"/>
  <c r="E1222" i="1"/>
  <c r="E1223" i="1"/>
  <c r="E1224" i="1"/>
  <c r="E1225" i="1"/>
  <c r="E1226" i="1"/>
  <c r="E1227" i="1"/>
  <c r="E1228" i="1"/>
  <c r="E1229" i="1"/>
  <c r="E1230" i="1"/>
  <c r="E1231" i="1"/>
  <c r="E1232" i="1"/>
  <c r="E1233" i="1"/>
  <c r="E1234" i="1"/>
  <c r="E1235" i="1"/>
  <c r="E1236" i="1"/>
  <c r="E1237" i="1"/>
  <c r="E1238" i="1"/>
  <c r="E1239" i="1"/>
  <c r="E1240" i="1"/>
  <c r="E1241" i="1"/>
  <c r="E1242" i="1"/>
  <c r="E1243" i="1"/>
  <c r="E1244" i="1"/>
  <c r="E1245" i="1"/>
  <c r="E1246" i="1"/>
  <c r="E1247" i="1"/>
  <c r="E1248" i="1"/>
  <c r="E1249" i="1"/>
  <c r="E1250" i="1"/>
  <c r="E1251" i="1"/>
  <c r="E1252" i="1"/>
  <c r="E1253" i="1"/>
  <c r="E1262" i="1"/>
  <c r="E1263" i="1"/>
  <c r="E1264" i="1"/>
  <c r="E1265" i="1"/>
  <c r="E1266" i="1"/>
  <c r="E1267" i="1"/>
  <c r="E1268" i="1"/>
  <c r="E1269" i="1"/>
  <c r="E1270" i="1"/>
  <c r="E1271" i="1"/>
  <c r="E1272" i="1"/>
  <c r="E1273" i="1"/>
  <c r="E1274" i="1"/>
  <c r="E1275" i="1"/>
  <c r="E1276" i="1"/>
  <c r="E1277" i="1"/>
  <c r="E1278" i="1"/>
  <c r="E1279" i="1"/>
  <c r="E1280" i="1"/>
  <c r="E1281" i="1"/>
  <c r="E1282" i="1"/>
  <c r="E1283" i="1"/>
  <c r="E1284" i="1"/>
  <c r="E1285" i="1"/>
  <c r="E1286" i="1"/>
  <c r="E1287" i="1"/>
  <c r="E1288" i="1"/>
  <c r="E1289" i="1"/>
  <c r="E1290" i="1"/>
  <c r="E1291" i="1"/>
  <c r="E1292" i="1"/>
  <c r="E1293" i="1"/>
  <c r="E1294" i="1"/>
  <c r="E1295" i="1"/>
  <c r="E1296" i="1"/>
  <c r="E1297" i="1"/>
  <c r="E1298" i="1"/>
  <c r="E1299" i="1"/>
  <c r="E1300" i="1"/>
  <c r="E1301" i="1"/>
  <c r="E1302" i="1"/>
  <c r="E1303" i="1"/>
  <c r="E1304" i="1"/>
  <c r="E1305" i="1"/>
  <c r="E1306" i="1"/>
  <c r="E1307" i="1"/>
  <c r="E1316" i="1"/>
  <c r="E1317" i="1"/>
  <c r="E1318" i="1"/>
  <c r="E1319" i="1"/>
  <c r="E1320" i="1"/>
  <c r="E1321" i="1"/>
  <c r="E1322" i="1"/>
  <c r="E1323" i="1"/>
  <c r="E1324" i="1"/>
  <c r="E1325" i="1"/>
  <c r="E1326" i="1"/>
  <c r="E1327" i="1"/>
  <c r="E1328" i="1"/>
  <c r="E1329" i="1"/>
  <c r="E1330" i="1"/>
  <c r="E1331" i="1"/>
  <c r="E1332" i="1"/>
  <c r="E1333" i="1"/>
  <c r="E1334" i="1"/>
  <c r="E1343" i="1"/>
  <c r="E1344" i="1"/>
  <c r="E1345" i="1"/>
  <c r="E1346" i="1"/>
  <c r="E1347" i="1"/>
  <c r="E1348" i="1"/>
  <c r="E1349" i="1"/>
  <c r="E1350" i="1"/>
  <c r="E1351" i="1"/>
  <c r="L1289" i="1" l="1"/>
  <c r="L1290" i="1"/>
  <c r="L1291" i="1"/>
  <c r="L1292" i="1"/>
  <c r="L1293" i="1"/>
  <c r="L1294" i="1"/>
  <c r="L1295" i="1"/>
  <c r="L1296" i="1"/>
  <c r="L1297" i="1"/>
  <c r="L1298" i="1"/>
  <c r="L1299" i="1"/>
  <c r="L1300" i="1"/>
  <c r="L1301" i="1"/>
  <c r="L1302" i="1"/>
  <c r="L1303" i="1"/>
  <c r="L1304" i="1"/>
  <c r="L1305" i="1"/>
  <c r="L1316" i="1"/>
  <c r="L1317" i="1"/>
  <c r="L1318" i="1"/>
  <c r="L1319" i="1"/>
  <c r="L1320" i="1"/>
  <c r="L1321" i="1"/>
  <c r="L1322" i="1"/>
  <c r="L1323" i="1"/>
  <c r="L1324" i="1"/>
  <c r="L1325" i="1"/>
  <c r="L1326" i="1"/>
  <c r="L1327" i="1"/>
  <c r="L1328" i="1"/>
  <c r="L1329" i="1"/>
  <c r="L1330" i="1"/>
  <c r="L1331" i="1"/>
  <c r="L1332" i="1"/>
  <c r="L1333" i="1"/>
  <c r="L1343" i="1"/>
  <c r="L1344" i="1"/>
  <c r="L1345" i="1"/>
  <c r="L1346" i="1"/>
  <c r="L1347" i="1"/>
  <c r="L1348" i="1"/>
  <c r="L1349" i="1"/>
  <c r="L1350" i="1"/>
  <c r="L1351" i="1"/>
  <c r="M1289" i="1"/>
  <c r="M1290" i="1"/>
  <c r="M1291" i="1"/>
  <c r="M1292" i="1"/>
  <c r="M1293" i="1"/>
  <c r="M1294" i="1"/>
  <c r="M1295" i="1"/>
  <c r="M1296" i="1"/>
  <c r="M1297" i="1"/>
  <c r="M1298" i="1"/>
  <c r="M1299" i="1"/>
  <c r="M1300" i="1"/>
  <c r="M1301" i="1"/>
  <c r="M1302" i="1"/>
  <c r="M1303" i="1"/>
  <c r="M1304" i="1"/>
  <c r="M1305" i="1"/>
  <c r="M1306" i="1"/>
  <c r="M1307" i="1"/>
  <c r="M1308" i="1"/>
  <c r="M1309" i="1"/>
  <c r="M1310" i="1"/>
  <c r="M1311" i="1"/>
  <c r="M1312" i="1"/>
  <c r="M1313" i="1"/>
  <c r="M1314" i="1"/>
  <c r="M1315" i="1"/>
  <c r="M1316" i="1"/>
  <c r="M1317" i="1"/>
  <c r="M1318" i="1"/>
  <c r="M1319" i="1"/>
  <c r="M1320" i="1"/>
  <c r="M1321" i="1"/>
  <c r="M1322" i="1"/>
  <c r="M1323" i="1"/>
  <c r="M1324" i="1"/>
  <c r="M1325" i="1"/>
  <c r="M1326" i="1"/>
  <c r="M1327" i="1"/>
  <c r="M1328" i="1"/>
  <c r="M1329" i="1"/>
  <c r="M1330" i="1"/>
  <c r="M1331" i="1"/>
  <c r="M1332" i="1"/>
  <c r="M1333" i="1"/>
  <c r="M1334" i="1"/>
  <c r="M1335" i="1"/>
  <c r="M1336" i="1"/>
  <c r="M1337" i="1"/>
  <c r="M1338" i="1"/>
  <c r="M1339" i="1"/>
  <c r="M1340" i="1"/>
  <c r="M1341" i="1"/>
  <c r="M1342" i="1"/>
  <c r="M1343" i="1"/>
  <c r="M1344" i="1"/>
  <c r="M1345" i="1"/>
  <c r="M1346" i="1"/>
  <c r="M1347" i="1"/>
  <c r="M1348" i="1"/>
  <c r="M1349" i="1"/>
  <c r="M1350" i="1"/>
  <c r="M1351" i="1"/>
  <c r="L1163" i="1"/>
  <c r="L1164" i="1"/>
  <c r="L1165" i="1"/>
  <c r="L1166" i="1"/>
  <c r="L1167" i="1"/>
  <c r="L1168" i="1"/>
  <c r="L1169" i="1"/>
  <c r="L1170" i="1"/>
  <c r="L1171" i="1"/>
  <c r="L1172" i="1"/>
  <c r="L1173" i="1"/>
  <c r="L1174" i="1"/>
  <c r="L1175" i="1"/>
  <c r="L1176" i="1"/>
  <c r="L1177" i="1"/>
  <c r="L1178" i="1"/>
  <c r="L1179" i="1"/>
  <c r="L1180" i="1"/>
  <c r="L1181" i="1"/>
  <c r="L1182" i="1"/>
  <c r="L1183" i="1"/>
  <c r="L1184" i="1"/>
  <c r="L1185" i="1"/>
  <c r="L1186" i="1"/>
  <c r="L1187" i="1"/>
  <c r="L1188" i="1"/>
  <c r="L1189" i="1"/>
  <c r="L1190" i="1"/>
  <c r="L1191" i="1"/>
  <c r="L1192" i="1"/>
  <c r="L1193" i="1"/>
  <c r="L1194" i="1"/>
  <c r="L1195" i="1"/>
  <c r="L1196" i="1"/>
  <c r="L1197" i="1"/>
  <c r="L1198" i="1"/>
  <c r="L1199" i="1"/>
  <c r="L1200" i="1"/>
  <c r="L1201" i="1"/>
  <c r="L1202" i="1"/>
  <c r="L1203" i="1"/>
  <c r="L1204" i="1"/>
  <c r="L1205" i="1"/>
  <c r="L1206" i="1"/>
  <c r="L1207" i="1"/>
  <c r="L1208" i="1"/>
  <c r="L1209" i="1"/>
  <c r="L1210" i="1"/>
  <c r="L1211" i="1"/>
  <c r="L1212" i="1"/>
  <c r="L1213" i="1"/>
  <c r="L1214" i="1"/>
  <c r="L1215" i="1"/>
  <c r="L1216" i="1"/>
  <c r="L1217" i="1"/>
  <c r="L1218" i="1"/>
  <c r="L1219" i="1"/>
  <c r="L1220" i="1"/>
  <c r="L1221" i="1"/>
  <c r="L1222" i="1"/>
  <c r="L1223" i="1"/>
  <c r="L1224" i="1"/>
  <c r="L1225" i="1"/>
  <c r="L1226" i="1"/>
  <c r="L1227" i="1"/>
  <c r="L1228" i="1"/>
  <c r="L1229" i="1"/>
  <c r="L1230" i="1"/>
  <c r="L1231" i="1"/>
  <c r="L1232" i="1"/>
  <c r="L1233" i="1"/>
  <c r="L1234" i="1"/>
  <c r="L1235" i="1"/>
  <c r="L1236" i="1"/>
  <c r="L1237" i="1"/>
  <c r="L1238" i="1"/>
  <c r="L1239" i="1"/>
  <c r="L1240" i="1"/>
  <c r="L1241" i="1"/>
  <c r="L1242" i="1"/>
  <c r="L1243" i="1"/>
  <c r="L1244" i="1"/>
  <c r="L1245" i="1"/>
  <c r="L1246" i="1"/>
  <c r="L1247" i="1"/>
  <c r="L1248" i="1"/>
  <c r="L1249" i="1"/>
  <c r="L1250" i="1"/>
  <c r="L1251" i="1"/>
  <c r="L1252" i="1"/>
  <c r="L1253" i="1"/>
  <c r="L1254" i="1"/>
  <c r="L1255" i="1"/>
  <c r="L1256" i="1"/>
  <c r="L1257" i="1"/>
  <c r="L1258" i="1"/>
  <c r="L1259" i="1"/>
  <c r="L1260" i="1"/>
  <c r="L1261" i="1"/>
  <c r="L1262" i="1"/>
  <c r="L1263" i="1"/>
  <c r="L1264" i="1"/>
  <c r="L1265" i="1"/>
  <c r="L1266" i="1"/>
  <c r="L1267" i="1"/>
  <c r="L1268" i="1"/>
  <c r="L1269" i="1"/>
  <c r="L1270" i="1"/>
  <c r="L1271" i="1"/>
  <c r="L1272" i="1"/>
  <c r="L1273" i="1"/>
  <c r="L1274" i="1"/>
  <c r="L1275" i="1"/>
  <c r="L1276" i="1"/>
  <c r="L1277" i="1"/>
  <c r="L1278" i="1"/>
  <c r="L1279" i="1"/>
  <c r="L1280" i="1"/>
  <c r="L1281" i="1"/>
  <c r="L1282" i="1"/>
  <c r="L1283" i="1"/>
  <c r="L1284" i="1"/>
  <c r="L1285" i="1"/>
  <c r="L1286" i="1"/>
  <c r="L1287" i="1"/>
  <c r="L1288" i="1"/>
  <c r="M1163" i="1"/>
  <c r="M1164" i="1"/>
  <c r="M1165" i="1"/>
  <c r="M1166" i="1"/>
  <c r="M1167" i="1"/>
  <c r="M1168" i="1"/>
  <c r="M1169" i="1"/>
  <c r="M1170" i="1"/>
  <c r="M1171" i="1"/>
  <c r="M1172" i="1"/>
  <c r="M1173" i="1"/>
  <c r="M1174" i="1"/>
  <c r="M1175" i="1"/>
  <c r="M1176" i="1"/>
  <c r="M1177" i="1"/>
  <c r="M1178" i="1"/>
  <c r="M1179" i="1"/>
  <c r="M1180" i="1"/>
  <c r="M1181" i="1"/>
  <c r="M1182" i="1"/>
  <c r="M1183" i="1"/>
  <c r="M1184" i="1"/>
  <c r="M1185" i="1"/>
  <c r="M1186" i="1"/>
  <c r="M1187" i="1"/>
  <c r="M1188" i="1"/>
  <c r="M1189" i="1"/>
  <c r="M1190" i="1"/>
  <c r="M1191" i="1"/>
  <c r="M1192" i="1"/>
  <c r="M1193" i="1"/>
  <c r="M1194" i="1"/>
  <c r="M1195" i="1"/>
  <c r="M1196" i="1"/>
  <c r="M1197" i="1"/>
  <c r="M1198" i="1"/>
  <c r="M1199" i="1"/>
  <c r="M1200" i="1"/>
  <c r="M1201" i="1"/>
  <c r="M1202" i="1"/>
  <c r="M1203" i="1"/>
  <c r="M1204" i="1"/>
  <c r="M1205" i="1"/>
  <c r="M1206" i="1"/>
  <c r="M1207" i="1"/>
  <c r="M1208" i="1"/>
  <c r="M1209" i="1"/>
  <c r="M1210" i="1"/>
  <c r="M1211" i="1"/>
  <c r="M1212" i="1"/>
  <c r="M1213" i="1"/>
  <c r="M1214" i="1"/>
  <c r="M1215" i="1"/>
  <c r="M1216" i="1"/>
  <c r="M1217" i="1"/>
  <c r="M1218" i="1"/>
  <c r="M1219" i="1"/>
  <c r="M1220" i="1"/>
  <c r="M1221" i="1"/>
  <c r="M1222" i="1"/>
  <c r="M1223" i="1"/>
  <c r="M1224" i="1"/>
  <c r="M1225" i="1"/>
  <c r="M1226" i="1"/>
  <c r="M1227" i="1"/>
  <c r="M1228" i="1"/>
  <c r="M1229" i="1"/>
  <c r="M1230" i="1"/>
  <c r="M1231" i="1"/>
  <c r="M1232" i="1"/>
  <c r="M1233" i="1"/>
  <c r="M1234" i="1"/>
  <c r="M1235" i="1"/>
  <c r="M1236" i="1"/>
  <c r="M1237" i="1"/>
  <c r="M1238" i="1"/>
  <c r="M1239" i="1"/>
  <c r="M1240" i="1"/>
  <c r="M1241" i="1"/>
  <c r="M1242" i="1"/>
  <c r="M1243" i="1"/>
  <c r="M1244" i="1"/>
  <c r="M1245" i="1"/>
  <c r="M1246" i="1"/>
  <c r="M1247" i="1"/>
  <c r="M1248" i="1"/>
  <c r="M1249" i="1"/>
  <c r="M1250" i="1"/>
  <c r="M1251" i="1"/>
  <c r="M1252" i="1"/>
  <c r="M1253" i="1"/>
  <c r="M1254" i="1"/>
  <c r="M1255" i="1"/>
  <c r="M1256" i="1"/>
  <c r="M1257" i="1"/>
  <c r="M1258" i="1"/>
  <c r="M1259" i="1"/>
  <c r="M1260" i="1"/>
  <c r="M1261" i="1"/>
  <c r="M1262" i="1"/>
  <c r="M1263" i="1"/>
  <c r="M1264" i="1"/>
  <c r="M1265" i="1"/>
  <c r="M1266" i="1"/>
  <c r="M1267" i="1"/>
  <c r="M1268" i="1"/>
  <c r="M1269" i="1"/>
  <c r="M1270" i="1"/>
  <c r="M1271" i="1"/>
  <c r="M1272" i="1"/>
  <c r="M1273" i="1"/>
  <c r="M1274" i="1"/>
  <c r="M1275" i="1"/>
  <c r="M1276" i="1"/>
  <c r="M1277" i="1"/>
  <c r="M1278" i="1"/>
  <c r="M1279" i="1"/>
  <c r="M1280" i="1"/>
  <c r="M1281" i="1"/>
  <c r="M1282" i="1"/>
  <c r="M1283" i="1"/>
  <c r="M1284" i="1"/>
  <c r="M1285" i="1"/>
  <c r="M1286" i="1"/>
  <c r="M1287" i="1"/>
  <c r="M1288" i="1"/>
  <c r="L1037" i="1"/>
  <c r="L1038" i="1"/>
  <c r="L1039" i="1"/>
  <c r="L1040" i="1"/>
  <c r="L1041" i="1"/>
  <c r="L1042" i="1"/>
  <c r="L1043" i="1"/>
  <c r="L1044" i="1"/>
  <c r="L1045" i="1"/>
  <c r="L1046" i="1"/>
  <c r="L1047" i="1"/>
  <c r="L1048" i="1"/>
  <c r="L1049" i="1"/>
  <c r="L1050" i="1"/>
  <c r="L1051" i="1"/>
  <c r="L1052" i="1"/>
  <c r="L1053" i="1"/>
  <c r="L1054" i="1"/>
  <c r="L1055" i="1"/>
  <c r="L1056" i="1"/>
  <c r="L1057" i="1"/>
  <c r="L1058" i="1"/>
  <c r="L1059" i="1"/>
  <c r="L1060" i="1"/>
  <c r="L1061" i="1"/>
  <c r="L1062" i="1"/>
  <c r="L1063" i="1"/>
  <c r="L1064" i="1"/>
  <c r="L1065" i="1"/>
  <c r="L1066" i="1"/>
  <c r="L1067" i="1"/>
  <c r="L1068" i="1"/>
  <c r="L1069" i="1"/>
  <c r="L1070" i="1"/>
  <c r="L1071" i="1"/>
  <c r="L1072" i="1"/>
  <c r="L1073" i="1"/>
  <c r="L1074" i="1"/>
  <c r="L1075" i="1"/>
  <c r="L1076" i="1"/>
  <c r="L1077" i="1"/>
  <c r="L1078" i="1"/>
  <c r="L1079" i="1"/>
  <c r="L1080" i="1"/>
  <c r="L1081" i="1"/>
  <c r="L1082" i="1"/>
  <c r="L1083" i="1"/>
  <c r="L1084" i="1"/>
  <c r="L1085" i="1"/>
  <c r="L1086" i="1"/>
  <c r="L1087" i="1"/>
  <c r="L1088" i="1"/>
  <c r="L1090" i="1"/>
  <c r="L1091" i="1"/>
  <c r="L1092" i="1"/>
  <c r="L1093" i="1"/>
  <c r="L1094" i="1"/>
  <c r="L1095" i="1"/>
  <c r="L1096" i="1"/>
  <c r="L1097" i="1"/>
  <c r="L1098" i="1"/>
  <c r="L1099" i="1"/>
  <c r="L1100" i="1"/>
  <c r="L1101" i="1"/>
  <c r="L1102" i="1"/>
  <c r="L1103" i="1"/>
  <c r="L1104" i="1"/>
  <c r="L1105" i="1"/>
  <c r="L1106" i="1"/>
  <c r="L1107" i="1"/>
  <c r="L1108" i="1"/>
  <c r="L1109" i="1"/>
  <c r="L1110" i="1"/>
  <c r="L1111" i="1"/>
  <c r="L1112" i="1"/>
  <c r="L1113" i="1"/>
  <c r="L1114" i="1"/>
  <c r="L1115" i="1"/>
  <c r="L1116" i="1"/>
  <c r="L1117" i="1"/>
  <c r="L1118" i="1"/>
  <c r="L1119" i="1"/>
  <c r="L1120" i="1"/>
  <c r="L1121" i="1"/>
  <c r="L1122" i="1"/>
  <c r="L1123" i="1"/>
  <c r="L1124" i="1"/>
  <c r="L1125" i="1"/>
  <c r="L1126" i="1"/>
  <c r="L1127" i="1"/>
  <c r="L1128" i="1"/>
  <c r="L1129" i="1"/>
  <c r="L1130" i="1"/>
  <c r="L1131" i="1"/>
  <c r="L1132" i="1"/>
  <c r="L1133" i="1"/>
  <c r="L1134" i="1"/>
  <c r="L1135" i="1"/>
  <c r="L1136" i="1"/>
  <c r="L1137" i="1"/>
  <c r="L1138" i="1"/>
  <c r="L1139" i="1"/>
  <c r="L1140" i="1"/>
  <c r="L1141" i="1"/>
  <c r="L1142" i="1"/>
  <c r="L1143" i="1"/>
  <c r="L1144" i="1"/>
  <c r="L1145" i="1"/>
  <c r="L1146" i="1"/>
  <c r="L1147" i="1"/>
  <c r="L1148" i="1"/>
  <c r="L1149" i="1"/>
  <c r="L1150" i="1"/>
  <c r="L1151" i="1"/>
  <c r="L1152" i="1"/>
  <c r="L1153" i="1"/>
  <c r="L1154" i="1"/>
  <c r="L1155" i="1"/>
  <c r="L1156" i="1"/>
  <c r="L1157" i="1"/>
  <c r="L1158" i="1"/>
  <c r="L1159" i="1"/>
  <c r="L1160" i="1"/>
  <c r="L1161" i="1"/>
  <c r="L1162" i="1"/>
  <c r="M1037" i="1"/>
  <c r="M1038" i="1"/>
  <c r="M1039" i="1"/>
  <c r="M1040" i="1"/>
  <c r="M1041" i="1"/>
  <c r="M1042" i="1"/>
  <c r="M1043" i="1"/>
  <c r="M1044" i="1"/>
  <c r="M1045" i="1"/>
  <c r="M1046" i="1"/>
  <c r="M1047" i="1"/>
  <c r="M1048" i="1"/>
  <c r="M1049" i="1"/>
  <c r="M1050" i="1"/>
  <c r="M1051" i="1"/>
  <c r="M1052" i="1"/>
  <c r="M1053" i="1"/>
  <c r="M1054" i="1"/>
  <c r="M1055" i="1"/>
  <c r="M1056" i="1"/>
  <c r="M1057" i="1"/>
  <c r="M1058" i="1"/>
  <c r="M1059" i="1"/>
  <c r="M1060" i="1"/>
  <c r="M1061" i="1"/>
  <c r="M1062" i="1"/>
  <c r="M1063" i="1"/>
  <c r="M1064" i="1"/>
  <c r="M1065" i="1"/>
  <c r="M1066" i="1"/>
  <c r="M1067" i="1"/>
  <c r="M1068" i="1"/>
  <c r="M1069" i="1"/>
  <c r="M1070" i="1"/>
  <c r="M1071" i="1"/>
  <c r="M1072" i="1"/>
  <c r="M1073" i="1"/>
  <c r="M1074" i="1"/>
  <c r="M1075" i="1"/>
  <c r="M1076" i="1"/>
  <c r="M1077" i="1"/>
  <c r="M1078" i="1"/>
  <c r="M1079" i="1"/>
  <c r="M1080" i="1"/>
  <c r="M1081" i="1"/>
  <c r="M1082" i="1"/>
  <c r="M1083" i="1"/>
  <c r="M1084" i="1"/>
  <c r="M1085" i="1"/>
  <c r="M1086" i="1"/>
  <c r="M1087" i="1"/>
  <c r="M1088" i="1"/>
  <c r="M1089" i="1"/>
  <c r="M1090" i="1"/>
  <c r="M1091" i="1"/>
  <c r="M1092" i="1"/>
  <c r="M1093" i="1"/>
  <c r="M1094" i="1"/>
  <c r="M1095" i="1"/>
  <c r="M1096" i="1"/>
  <c r="M1097" i="1"/>
  <c r="M1098" i="1"/>
  <c r="M1099" i="1"/>
  <c r="M1100" i="1"/>
  <c r="M1101" i="1"/>
  <c r="M1102" i="1"/>
  <c r="M1103" i="1"/>
  <c r="M1104" i="1"/>
  <c r="M1105" i="1"/>
  <c r="M1106" i="1"/>
  <c r="M1107" i="1"/>
  <c r="M1108" i="1"/>
  <c r="M1109" i="1"/>
  <c r="M1110" i="1"/>
  <c r="M1111" i="1"/>
  <c r="M1112" i="1"/>
  <c r="M1113" i="1"/>
  <c r="M1114" i="1"/>
  <c r="M1115" i="1"/>
  <c r="M1116" i="1"/>
  <c r="M1117" i="1"/>
  <c r="M1118" i="1"/>
  <c r="M1119" i="1"/>
  <c r="M1120" i="1"/>
  <c r="M1121" i="1"/>
  <c r="M1122" i="1"/>
  <c r="M1123" i="1"/>
  <c r="M1124" i="1"/>
  <c r="M1125" i="1"/>
  <c r="M1126" i="1"/>
  <c r="M1127" i="1"/>
  <c r="M1128" i="1"/>
  <c r="M1129" i="1"/>
  <c r="M1130" i="1"/>
  <c r="M1131" i="1"/>
  <c r="M1132" i="1"/>
  <c r="M1133" i="1"/>
  <c r="M1134" i="1"/>
  <c r="M1135" i="1"/>
  <c r="M1136" i="1"/>
  <c r="M1137" i="1"/>
  <c r="M1138" i="1"/>
  <c r="M1139" i="1"/>
  <c r="M1140" i="1"/>
  <c r="M1141" i="1"/>
  <c r="M1142" i="1"/>
  <c r="M1143" i="1"/>
  <c r="M1144" i="1"/>
  <c r="M1145" i="1"/>
  <c r="M1146" i="1"/>
  <c r="M1147" i="1"/>
  <c r="M1148" i="1"/>
  <c r="M1149" i="1"/>
  <c r="M1150" i="1"/>
  <c r="M1151" i="1"/>
  <c r="M1152" i="1"/>
  <c r="M1153" i="1"/>
  <c r="M1154" i="1"/>
  <c r="M1155" i="1"/>
  <c r="M1156" i="1"/>
  <c r="M1157" i="1"/>
  <c r="M1158" i="1"/>
  <c r="M1159" i="1"/>
  <c r="M1160" i="1"/>
  <c r="M1161" i="1"/>
  <c r="M1162" i="1"/>
  <c r="L1019" i="1"/>
  <c r="L1020" i="1"/>
  <c r="L1021" i="1"/>
  <c r="L1022" i="1"/>
  <c r="L1023" i="1"/>
  <c r="L1024" i="1"/>
  <c r="L1025" i="1"/>
  <c r="L1026" i="1"/>
  <c r="L1027" i="1"/>
  <c r="L1028" i="1"/>
  <c r="L1029" i="1"/>
  <c r="L1030" i="1"/>
  <c r="L1031" i="1"/>
  <c r="L1032" i="1"/>
  <c r="L1033" i="1"/>
  <c r="L1034" i="1"/>
  <c r="L1035" i="1"/>
  <c r="L1036" i="1"/>
  <c r="M1019" i="1"/>
  <c r="M1020" i="1"/>
  <c r="M1021" i="1"/>
  <c r="M1022" i="1"/>
  <c r="M1023" i="1"/>
  <c r="M1024" i="1"/>
  <c r="M1025" i="1"/>
  <c r="M1026" i="1"/>
  <c r="M1027" i="1"/>
  <c r="M1028" i="1"/>
  <c r="M1029" i="1"/>
  <c r="M1030" i="1"/>
  <c r="M1031" i="1"/>
  <c r="M1032" i="1"/>
  <c r="M1033" i="1"/>
  <c r="M1034" i="1"/>
  <c r="M1035" i="1"/>
  <c r="M1036" i="1"/>
  <c r="L1001" i="1"/>
  <c r="L1002" i="1"/>
  <c r="L1003" i="1"/>
  <c r="L1004" i="1"/>
  <c r="L1005" i="1"/>
  <c r="L1006" i="1"/>
  <c r="L1007" i="1"/>
  <c r="L1008" i="1"/>
  <c r="L1009" i="1"/>
  <c r="L1010" i="1"/>
  <c r="L1011" i="1"/>
  <c r="L1012" i="1"/>
  <c r="L1013" i="1"/>
  <c r="L1014" i="1"/>
  <c r="L1015" i="1"/>
  <c r="L1016" i="1"/>
  <c r="L1017" i="1"/>
  <c r="L1018" i="1"/>
  <c r="M1001" i="1"/>
  <c r="M1002" i="1"/>
  <c r="M1003" i="1"/>
  <c r="M1004" i="1"/>
  <c r="M1005" i="1"/>
  <c r="M1006" i="1"/>
  <c r="M1007" i="1"/>
  <c r="M1008" i="1"/>
  <c r="M1009" i="1"/>
  <c r="M1010" i="1"/>
  <c r="M1011" i="1"/>
  <c r="M1012" i="1"/>
  <c r="M1013" i="1"/>
  <c r="M1014" i="1"/>
  <c r="M1015" i="1"/>
  <c r="M1016" i="1"/>
  <c r="M1017" i="1"/>
  <c r="M1018" i="1"/>
  <c r="L983" i="1"/>
  <c r="L984" i="1"/>
  <c r="L985" i="1"/>
  <c r="L986" i="1"/>
  <c r="L987" i="1"/>
  <c r="L988" i="1"/>
  <c r="L989" i="1"/>
  <c r="L990" i="1"/>
  <c r="L991" i="1"/>
  <c r="L992" i="1"/>
  <c r="L993" i="1"/>
  <c r="L994" i="1"/>
  <c r="L995" i="1"/>
  <c r="L996" i="1"/>
  <c r="L997" i="1"/>
  <c r="L998" i="1"/>
  <c r="L999" i="1"/>
  <c r="L1000" i="1"/>
  <c r="M983" i="1"/>
  <c r="M984" i="1"/>
  <c r="M985" i="1"/>
  <c r="M986" i="1"/>
  <c r="M987" i="1"/>
  <c r="M988" i="1"/>
  <c r="M989" i="1"/>
  <c r="M990" i="1"/>
  <c r="M991" i="1"/>
  <c r="M992" i="1"/>
  <c r="M993" i="1"/>
  <c r="M994" i="1"/>
  <c r="M995" i="1"/>
  <c r="M996" i="1"/>
  <c r="M997" i="1"/>
  <c r="M998" i="1"/>
  <c r="M999" i="1"/>
  <c r="M1000" i="1"/>
  <c r="L967" i="1"/>
  <c r="L968" i="1"/>
  <c r="L969" i="1"/>
  <c r="L970" i="1"/>
  <c r="L971" i="1"/>
  <c r="L972" i="1"/>
  <c r="L973" i="1"/>
  <c r="L974" i="1"/>
  <c r="L975" i="1"/>
  <c r="L976" i="1"/>
  <c r="L977" i="1"/>
  <c r="L978" i="1"/>
  <c r="L979" i="1"/>
  <c r="L980" i="1"/>
  <c r="L981" i="1"/>
  <c r="L982" i="1"/>
  <c r="M967" i="1"/>
  <c r="M968" i="1"/>
  <c r="M969" i="1"/>
  <c r="M970" i="1"/>
  <c r="M971" i="1"/>
  <c r="M972" i="1"/>
  <c r="M973" i="1"/>
  <c r="M974" i="1"/>
  <c r="M975" i="1"/>
  <c r="M976" i="1"/>
  <c r="M977" i="1"/>
  <c r="M978" i="1"/>
  <c r="M979" i="1"/>
  <c r="M980" i="1"/>
  <c r="M981" i="1"/>
  <c r="M982" i="1"/>
  <c r="L911" i="1"/>
  <c r="M911" i="1"/>
  <c r="L912" i="1"/>
  <c r="M912" i="1"/>
  <c r="L913" i="1"/>
  <c r="M913" i="1"/>
  <c r="L914" i="1"/>
  <c r="M914" i="1"/>
  <c r="L915" i="1"/>
  <c r="M915" i="1"/>
  <c r="L916" i="1"/>
  <c r="M916" i="1"/>
  <c r="L917" i="1"/>
  <c r="M917" i="1"/>
  <c r="L918" i="1"/>
  <c r="M918" i="1"/>
  <c r="L919" i="1"/>
  <c r="M919" i="1"/>
  <c r="L920" i="1"/>
  <c r="M920" i="1"/>
  <c r="L921" i="1"/>
  <c r="M921" i="1"/>
  <c r="L922" i="1"/>
  <c r="M922" i="1"/>
  <c r="L923" i="1"/>
  <c r="M923" i="1"/>
  <c r="L924" i="1"/>
  <c r="M924" i="1"/>
  <c r="L925" i="1"/>
  <c r="M925" i="1"/>
  <c r="L926" i="1"/>
  <c r="M926" i="1"/>
  <c r="L927" i="1"/>
  <c r="M927" i="1"/>
  <c r="L928" i="1"/>
  <c r="M928" i="1"/>
  <c r="L929" i="1"/>
  <c r="M929" i="1"/>
  <c r="L930" i="1"/>
  <c r="M930" i="1"/>
  <c r="L931" i="1"/>
  <c r="M931" i="1"/>
  <c r="L932" i="1"/>
  <c r="M932" i="1"/>
  <c r="L933" i="1"/>
  <c r="M933" i="1"/>
  <c r="L934" i="1"/>
  <c r="M934" i="1"/>
  <c r="L935" i="1"/>
  <c r="M935" i="1"/>
  <c r="L936" i="1"/>
  <c r="M936" i="1"/>
  <c r="L937" i="1"/>
  <c r="M937" i="1"/>
  <c r="L938" i="1"/>
  <c r="M938" i="1"/>
  <c r="L939" i="1"/>
  <c r="M939" i="1"/>
  <c r="L940" i="1"/>
  <c r="M940" i="1"/>
  <c r="L941" i="1"/>
  <c r="M941" i="1"/>
  <c r="L942" i="1"/>
  <c r="M942" i="1"/>
  <c r="L943" i="1"/>
  <c r="M943" i="1"/>
  <c r="L944" i="1"/>
  <c r="M944" i="1"/>
  <c r="L945" i="1"/>
  <c r="M945" i="1"/>
  <c r="L946" i="1"/>
  <c r="M946" i="1"/>
  <c r="L947" i="1"/>
  <c r="M947" i="1"/>
  <c r="L948" i="1"/>
  <c r="M948" i="1"/>
  <c r="L949" i="1"/>
  <c r="M949" i="1"/>
  <c r="L950" i="1"/>
  <c r="M950" i="1"/>
  <c r="L951" i="1"/>
  <c r="M951" i="1"/>
  <c r="L952" i="1"/>
  <c r="M952" i="1"/>
  <c r="L953" i="1"/>
  <c r="M953" i="1"/>
  <c r="L954" i="1"/>
  <c r="M954" i="1"/>
  <c r="L955" i="1"/>
  <c r="M955" i="1"/>
  <c r="L956" i="1"/>
  <c r="M956" i="1"/>
  <c r="L957" i="1"/>
  <c r="M957" i="1"/>
  <c r="L958" i="1"/>
  <c r="M958" i="1"/>
  <c r="L959" i="1"/>
  <c r="M959" i="1"/>
  <c r="L960" i="1"/>
  <c r="M960" i="1"/>
  <c r="L961" i="1"/>
  <c r="M961" i="1"/>
  <c r="L962" i="1"/>
  <c r="M962" i="1"/>
  <c r="L963" i="1"/>
  <c r="M963" i="1"/>
  <c r="L964" i="1"/>
  <c r="M964" i="1"/>
  <c r="L965" i="1"/>
  <c r="M965" i="1"/>
  <c r="L966" i="1"/>
  <c r="M966" i="1"/>
  <c r="L902" i="1"/>
  <c r="M902" i="1"/>
  <c r="L903" i="1"/>
  <c r="M903" i="1"/>
  <c r="L904" i="1"/>
  <c r="M904" i="1"/>
  <c r="L905" i="1"/>
  <c r="M905" i="1"/>
  <c r="L906" i="1"/>
  <c r="M906" i="1"/>
  <c r="L907" i="1"/>
  <c r="M907" i="1"/>
  <c r="L908" i="1"/>
  <c r="M908" i="1"/>
  <c r="L909" i="1"/>
  <c r="M909" i="1"/>
  <c r="L910" i="1"/>
  <c r="M910" i="1"/>
  <c r="B1352" i="1"/>
  <c r="L885" i="1" l="1"/>
  <c r="L886" i="1"/>
  <c r="L887" i="1"/>
  <c r="L888" i="1"/>
  <c r="L889" i="1"/>
  <c r="L890" i="1"/>
  <c r="L891" i="1"/>
  <c r="L892" i="1"/>
  <c r="L893" i="1"/>
  <c r="L894" i="1"/>
  <c r="L895" i="1"/>
  <c r="L896" i="1"/>
  <c r="L897" i="1"/>
  <c r="L898" i="1"/>
  <c r="L899" i="1"/>
  <c r="L900" i="1"/>
  <c r="L901" i="1"/>
  <c r="M885" i="1"/>
  <c r="M886" i="1"/>
  <c r="M887" i="1"/>
  <c r="M888" i="1"/>
  <c r="M889" i="1"/>
  <c r="M890" i="1"/>
  <c r="M891" i="1"/>
  <c r="M892" i="1"/>
  <c r="M893" i="1"/>
  <c r="M894" i="1"/>
  <c r="M895" i="1"/>
  <c r="M896" i="1"/>
  <c r="M897" i="1"/>
  <c r="M898" i="1"/>
  <c r="M899" i="1"/>
  <c r="M900" i="1"/>
  <c r="M901" i="1"/>
  <c r="L884" i="1"/>
  <c r="M884" i="1"/>
  <c r="L840" i="1"/>
  <c r="L841" i="1"/>
  <c r="L842" i="1"/>
  <c r="L843" i="1"/>
  <c r="L844" i="1"/>
  <c r="L845" i="1"/>
  <c r="L846" i="1"/>
  <c r="L847" i="1"/>
  <c r="L848" i="1"/>
  <c r="L849" i="1"/>
  <c r="L850" i="1"/>
  <c r="L851" i="1"/>
  <c r="L852" i="1"/>
  <c r="L853" i="1"/>
  <c r="L854" i="1"/>
  <c r="L855" i="1"/>
  <c r="L856" i="1"/>
  <c r="L857" i="1"/>
  <c r="L858" i="1"/>
  <c r="L859" i="1"/>
  <c r="L860" i="1"/>
  <c r="L861" i="1"/>
  <c r="L862" i="1"/>
  <c r="L863" i="1"/>
  <c r="L864" i="1"/>
  <c r="L865" i="1"/>
  <c r="L866" i="1"/>
  <c r="L867" i="1"/>
  <c r="L868" i="1"/>
  <c r="L869" i="1"/>
  <c r="L870" i="1"/>
  <c r="L871" i="1"/>
  <c r="L872" i="1"/>
  <c r="L873" i="1"/>
  <c r="L874" i="1"/>
  <c r="L875" i="1"/>
  <c r="L876" i="1"/>
  <c r="L877" i="1"/>
  <c r="L878" i="1"/>
  <c r="L879" i="1"/>
  <c r="L880" i="1"/>
  <c r="L881" i="1"/>
  <c r="L882" i="1"/>
  <c r="L883" i="1"/>
  <c r="M840" i="1"/>
  <c r="M841" i="1"/>
  <c r="M842" i="1"/>
  <c r="M843" i="1"/>
  <c r="M844" i="1"/>
  <c r="M845" i="1"/>
  <c r="M846" i="1"/>
  <c r="M847" i="1"/>
  <c r="M848" i="1"/>
  <c r="M849" i="1"/>
  <c r="M850" i="1"/>
  <c r="M851" i="1"/>
  <c r="M852" i="1"/>
  <c r="M853" i="1"/>
  <c r="M854" i="1"/>
  <c r="M855" i="1"/>
  <c r="M856" i="1"/>
  <c r="M857" i="1"/>
  <c r="M858" i="1"/>
  <c r="M859" i="1"/>
  <c r="M860" i="1"/>
  <c r="M861" i="1"/>
  <c r="M862" i="1"/>
  <c r="M863" i="1"/>
  <c r="M864" i="1"/>
  <c r="M865" i="1"/>
  <c r="M866" i="1"/>
  <c r="M867" i="1"/>
  <c r="M868" i="1"/>
  <c r="M869" i="1"/>
  <c r="M870" i="1"/>
  <c r="M871" i="1"/>
  <c r="M872" i="1"/>
  <c r="M873" i="1"/>
  <c r="M874" i="1"/>
  <c r="M875" i="1"/>
  <c r="M876" i="1"/>
  <c r="M877" i="1"/>
  <c r="M878" i="1"/>
  <c r="M879" i="1"/>
  <c r="M880" i="1"/>
  <c r="M881" i="1"/>
  <c r="M882" i="1"/>
  <c r="M883" i="1"/>
  <c r="L839" i="1"/>
  <c r="M839" i="1"/>
  <c r="L821" i="1"/>
  <c r="M821" i="1"/>
  <c r="L822" i="1"/>
  <c r="M822" i="1"/>
  <c r="L823" i="1"/>
  <c r="M823" i="1"/>
  <c r="L824" i="1"/>
  <c r="M824" i="1"/>
  <c r="L825" i="1"/>
  <c r="M825" i="1"/>
  <c r="L826" i="1"/>
  <c r="M826" i="1"/>
  <c r="L827" i="1"/>
  <c r="M827" i="1"/>
  <c r="L828" i="1"/>
  <c r="M828" i="1"/>
  <c r="L829" i="1"/>
  <c r="M829" i="1"/>
  <c r="L830" i="1"/>
  <c r="M830" i="1"/>
  <c r="L831" i="1"/>
  <c r="M831" i="1"/>
  <c r="L832" i="1"/>
  <c r="M832" i="1"/>
  <c r="L833" i="1"/>
  <c r="M833" i="1"/>
  <c r="L834" i="1"/>
  <c r="M834" i="1"/>
  <c r="L835" i="1"/>
  <c r="M835" i="1"/>
  <c r="L836" i="1"/>
  <c r="M836" i="1"/>
  <c r="L837" i="1"/>
  <c r="M837" i="1"/>
  <c r="L838" i="1"/>
  <c r="M838" i="1"/>
  <c r="L819" i="1"/>
  <c r="L820" i="1"/>
  <c r="M819" i="1"/>
  <c r="M820" i="1"/>
  <c r="L812" i="1"/>
  <c r="M812" i="1"/>
  <c r="L813" i="1"/>
  <c r="M813" i="1"/>
  <c r="L814" i="1"/>
  <c r="M814" i="1"/>
  <c r="L815" i="1"/>
  <c r="M815" i="1"/>
  <c r="L816" i="1"/>
  <c r="M816" i="1"/>
  <c r="L817" i="1"/>
  <c r="M817" i="1"/>
  <c r="L818" i="1"/>
  <c r="M818" i="1"/>
  <c r="L794" i="1"/>
  <c r="M794" i="1"/>
  <c r="L795" i="1"/>
  <c r="M795" i="1"/>
  <c r="L796" i="1"/>
  <c r="M796" i="1"/>
  <c r="L797" i="1"/>
  <c r="M797" i="1"/>
  <c r="L798" i="1"/>
  <c r="M798" i="1"/>
  <c r="L799" i="1"/>
  <c r="M799" i="1"/>
  <c r="L800" i="1"/>
  <c r="M800" i="1"/>
  <c r="L801" i="1"/>
  <c r="M801" i="1"/>
  <c r="L802" i="1"/>
  <c r="M802" i="1"/>
  <c r="L803" i="1"/>
  <c r="M803" i="1"/>
  <c r="L804" i="1"/>
  <c r="M804" i="1"/>
  <c r="L805" i="1"/>
  <c r="M805" i="1"/>
  <c r="L806" i="1"/>
  <c r="M806" i="1"/>
  <c r="L807" i="1"/>
  <c r="M807" i="1"/>
  <c r="L808" i="1"/>
  <c r="M808" i="1"/>
  <c r="L809" i="1"/>
  <c r="M809" i="1"/>
  <c r="L810" i="1"/>
  <c r="M810" i="1"/>
  <c r="L811" i="1"/>
  <c r="M811" i="1"/>
  <c r="L791" i="1"/>
  <c r="L792" i="1"/>
  <c r="L793" i="1"/>
  <c r="M791" i="1"/>
  <c r="M792" i="1"/>
  <c r="M793" i="1"/>
  <c r="L767" i="1"/>
  <c r="M767" i="1"/>
  <c r="L768" i="1"/>
  <c r="M768" i="1"/>
  <c r="L769" i="1"/>
  <c r="M769" i="1"/>
  <c r="L770" i="1"/>
  <c r="M770" i="1"/>
  <c r="L771" i="1"/>
  <c r="M771" i="1"/>
  <c r="L772" i="1"/>
  <c r="M772" i="1"/>
  <c r="L773" i="1"/>
  <c r="M773" i="1"/>
  <c r="L774" i="1"/>
  <c r="M774" i="1"/>
  <c r="L775" i="1"/>
  <c r="M775" i="1"/>
  <c r="L776" i="1"/>
  <c r="M776" i="1"/>
  <c r="L777" i="1"/>
  <c r="M777" i="1"/>
  <c r="L778" i="1"/>
  <c r="M778" i="1"/>
  <c r="L779" i="1"/>
  <c r="M779" i="1"/>
  <c r="L780" i="1"/>
  <c r="M780" i="1"/>
  <c r="L781" i="1"/>
  <c r="M781" i="1"/>
  <c r="L782" i="1"/>
  <c r="M782" i="1"/>
  <c r="L783" i="1"/>
  <c r="M783" i="1"/>
  <c r="L784" i="1"/>
  <c r="M784" i="1"/>
  <c r="L785" i="1"/>
  <c r="M785" i="1"/>
  <c r="L786" i="1"/>
  <c r="M786" i="1"/>
  <c r="L787" i="1"/>
  <c r="M787" i="1"/>
  <c r="L788" i="1"/>
  <c r="M788" i="1"/>
  <c r="L789" i="1"/>
  <c r="M789" i="1"/>
  <c r="L790" i="1"/>
  <c r="M790" i="1"/>
  <c r="L318" i="1" l="1"/>
  <c r="L467" i="1"/>
  <c r="M466" i="1"/>
  <c r="L466" i="1"/>
  <c r="M465" i="1"/>
  <c r="L465" i="1"/>
  <c r="M464" i="1"/>
  <c r="L464" i="1"/>
  <c r="L60" i="1"/>
  <c r="L126" i="1"/>
  <c r="L758" i="1" l="1"/>
  <c r="M758" i="1"/>
  <c r="L759" i="1"/>
  <c r="M759" i="1"/>
  <c r="L760" i="1"/>
  <c r="M760" i="1"/>
  <c r="L761" i="1"/>
  <c r="M761" i="1"/>
  <c r="L762" i="1"/>
  <c r="M762" i="1"/>
  <c r="L763" i="1"/>
  <c r="M763" i="1"/>
  <c r="L764" i="1"/>
  <c r="M764" i="1"/>
  <c r="L765" i="1"/>
  <c r="M765" i="1"/>
  <c r="L766" i="1"/>
  <c r="M766" i="1"/>
  <c r="L713" i="1" l="1"/>
  <c r="M713" i="1"/>
  <c r="L714" i="1"/>
  <c r="M714" i="1"/>
  <c r="L715" i="1"/>
  <c r="M715" i="1"/>
  <c r="L716" i="1"/>
  <c r="M716" i="1"/>
  <c r="L717" i="1"/>
  <c r="M717" i="1"/>
  <c r="L718" i="1"/>
  <c r="M718" i="1"/>
  <c r="L719" i="1"/>
  <c r="M719" i="1"/>
  <c r="L720" i="1"/>
  <c r="M720" i="1"/>
  <c r="L721" i="1"/>
  <c r="M721" i="1"/>
  <c r="L722" i="1"/>
  <c r="M722" i="1"/>
  <c r="L723" i="1"/>
  <c r="M723" i="1"/>
  <c r="L724" i="1"/>
  <c r="M724" i="1"/>
  <c r="L725" i="1"/>
  <c r="M725" i="1"/>
  <c r="L726" i="1"/>
  <c r="M726" i="1"/>
  <c r="L727" i="1"/>
  <c r="M727" i="1"/>
  <c r="L728" i="1"/>
  <c r="M728" i="1"/>
  <c r="L729" i="1"/>
  <c r="M729" i="1"/>
  <c r="L730" i="1"/>
  <c r="M730" i="1"/>
  <c r="L731" i="1"/>
  <c r="M731" i="1"/>
  <c r="L732" i="1"/>
  <c r="M732" i="1"/>
  <c r="L733" i="1"/>
  <c r="M733" i="1"/>
  <c r="L734" i="1"/>
  <c r="M734" i="1"/>
  <c r="L735" i="1"/>
  <c r="M735" i="1"/>
  <c r="L736" i="1"/>
  <c r="M736" i="1"/>
  <c r="L737" i="1"/>
  <c r="M737" i="1"/>
  <c r="L738" i="1"/>
  <c r="M738" i="1"/>
  <c r="L739" i="1"/>
  <c r="M739" i="1"/>
  <c r="L740" i="1"/>
  <c r="M740" i="1"/>
  <c r="L741" i="1"/>
  <c r="M741" i="1"/>
  <c r="L742" i="1"/>
  <c r="M742" i="1"/>
  <c r="L743" i="1"/>
  <c r="M743" i="1"/>
  <c r="L744" i="1"/>
  <c r="M744" i="1"/>
  <c r="L745" i="1"/>
  <c r="M745" i="1"/>
  <c r="L746" i="1"/>
  <c r="M746" i="1"/>
  <c r="L747" i="1"/>
  <c r="M747" i="1"/>
  <c r="L748" i="1"/>
  <c r="M748" i="1"/>
  <c r="L749" i="1"/>
  <c r="M749" i="1"/>
  <c r="L750" i="1"/>
  <c r="M750" i="1"/>
  <c r="L751" i="1"/>
  <c r="M751" i="1"/>
  <c r="L752" i="1"/>
  <c r="M752" i="1"/>
  <c r="L753" i="1"/>
  <c r="M753" i="1"/>
  <c r="L754" i="1"/>
  <c r="M754" i="1"/>
  <c r="L755" i="1"/>
  <c r="M755" i="1"/>
  <c r="L756" i="1"/>
  <c r="M756" i="1"/>
  <c r="L757" i="1"/>
  <c r="M757" i="1"/>
  <c r="L677" i="1"/>
  <c r="M677" i="1"/>
  <c r="L678" i="1"/>
  <c r="M678" i="1"/>
  <c r="L679" i="1"/>
  <c r="M679" i="1"/>
  <c r="L680" i="1"/>
  <c r="M680" i="1"/>
  <c r="L681" i="1"/>
  <c r="M681" i="1"/>
  <c r="L682" i="1"/>
  <c r="M682" i="1"/>
  <c r="L683" i="1"/>
  <c r="M683" i="1"/>
  <c r="L684" i="1"/>
  <c r="M684" i="1"/>
  <c r="L685" i="1"/>
  <c r="M685" i="1"/>
  <c r="L686" i="1"/>
  <c r="M686" i="1"/>
  <c r="L687" i="1"/>
  <c r="M687" i="1"/>
  <c r="L688" i="1"/>
  <c r="M688" i="1"/>
  <c r="L689" i="1"/>
  <c r="M689" i="1"/>
  <c r="L690" i="1"/>
  <c r="M690" i="1"/>
  <c r="L691" i="1"/>
  <c r="M691" i="1"/>
  <c r="L692" i="1"/>
  <c r="M692" i="1"/>
  <c r="L693" i="1"/>
  <c r="M693" i="1"/>
  <c r="L694" i="1"/>
  <c r="M694" i="1"/>
  <c r="L695" i="1"/>
  <c r="M695" i="1"/>
  <c r="L696" i="1"/>
  <c r="M696" i="1"/>
  <c r="L697" i="1"/>
  <c r="M697" i="1"/>
  <c r="L698" i="1"/>
  <c r="M698" i="1"/>
  <c r="L699" i="1"/>
  <c r="M699" i="1"/>
  <c r="L700" i="1"/>
  <c r="M700" i="1"/>
  <c r="L701" i="1"/>
  <c r="M701" i="1"/>
  <c r="L702" i="1"/>
  <c r="M702" i="1"/>
  <c r="L703" i="1"/>
  <c r="M703" i="1"/>
  <c r="L704" i="1"/>
  <c r="M704" i="1"/>
  <c r="L705" i="1"/>
  <c r="M705" i="1"/>
  <c r="L706" i="1"/>
  <c r="M706" i="1"/>
  <c r="L707" i="1"/>
  <c r="M707" i="1"/>
  <c r="L708" i="1"/>
  <c r="M708" i="1"/>
  <c r="L709" i="1"/>
  <c r="M709" i="1"/>
  <c r="L710" i="1"/>
  <c r="M710" i="1"/>
  <c r="L711" i="1"/>
  <c r="M711" i="1"/>
  <c r="L712" i="1"/>
  <c r="M712" i="1"/>
  <c r="K1352" i="1" l="1"/>
  <c r="L642" i="1"/>
  <c r="M642" i="1"/>
  <c r="L643" i="1"/>
  <c r="M643" i="1"/>
  <c r="L644" i="1"/>
  <c r="M644" i="1"/>
  <c r="L645" i="1"/>
  <c r="M645" i="1"/>
  <c r="L646" i="1"/>
  <c r="M646" i="1"/>
  <c r="L647" i="1"/>
  <c r="M647" i="1"/>
  <c r="L648" i="1"/>
  <c r="M648" i="1"/>
  <c r="L649" i="1"/>
  <c r="M649" i="1"/>
  <c r="L650" i="1"/>
  <c r="M650" i="1"/>
  <c r="L651" i="1"/>
  <c r="M651" i="1"/>
  <c r="L652" i="1"/>
  <c r="M652" i="1"/>
  <c r="L653" i="1"/>
  <c r="M653" i="1"/>
  <c r="L654" i="1"/>
  <c r="M654" i="1"/>
  <c r="L655" i="1"/>
  <c r="M655" i="1"/>
  <c r="L656" i="1"/>
  <c r="M656" i="1"/>
  <c r="L657" i="1"/>
  <c r="M657" i="1"/>
  <c r="L658" i="1"/>
  <c r="M658" i="1"/>
  <c r="L659" i="1"/>
  <c r="M659" i="1"/>
  <c r="L660" i="1"/>
  <c r="M660" i="1"/>
  <c r="L661" i="1"/>
  <c r="M661" i="1"/>
  <c r="L662" i="1"/>
  <c r="M662" i="1"/>
  <c r="L663" i="1"/>
  <c r="M663" i="1"/>
  <c r="L664" i="1"/>
  <c r="M664" i="1"/>
  <c r="L665" i="1"/>
  <c r="M665" i="1"/>
  <c r="L666" i="1"/>
  <c r="M666" i="1"/>
  <c r="L667" i="1"/>
  <c r="M667" i="1"/>
  <c r="L668" i="1"/>
  <c r="M668" i="1"/>
  <c r="L669" i="1"/>
  <c r="M669" i="1"/>
  <c r="L670" i="1"/>
  <c r="M670" i="1"/>
  <c r="L671" i="1"/>
  <c r="M671" i="1"/>
  <c r="L672" i="1"/>
  <c r="M672" i="1"/>
  <c r="L673" i="1"/>
  <c r="M673" i="1"/>
  <c r="L674" i="1"/>
  <c r="M674" i="1"/>
  <c r="L675" i="1"/>
  <c r="M675" i="1"/>
  <c r="L676" i="1"/>
  <c r="M676" i="1"/>
  <c r="L641" i="1"/>
  <c r="M641" i="1"/>
  <c r="L636" i="1"/>
  <c r="M636" i="1"/>
  <c r="L637" i="1"/>
  <c r="M637" i="1"/>
  <c r="L632" i="1"/>
  <c r="M632" i="1"/>
  <c r="L633" i="1"/>
  <c r="M633" i="1"/>
  <c r="L640" i="1"/>
  <c r="M640" i="1"/>
  <c r="L639" i="1"/>
  <c r="M639" i="1"/>
  <c r="L638" i="1"/>
  <c r="M638" i="1"/>
  <c r="L635" i="1"/>
  <c r="M635" i="1"/>
  <c r="L634" i="1"/>
  <c r="M634" i="1"/>
  <c r="L631" i="1" l="1"/>
  <c r="L630" i="1"/>
  <c r="L629" i="1"/>
  <c r="L628" i="1"/>
  <c r="L627" i="1"/>
  <c r="L626" i="1"/>
  <c r="L625" i="1"/>
  <c r="L624" i="1"/>
  <c r="L623" i="1"/>
  <c r="L622" i="1"/>
  <c r="L621" i="1"/>
  <c r="L620" i="1"/>
  <c r="L619" i="1"/>
  <c r="L618" i="1"/>
  <c r="L617" i="1"/>
  <c r="L616" i="1"/>
  <c r="L615" i="1"/>
  <c r="L614" i="1"/>
  <c r="L613" i="1"/>
  <c r="L612" i="1"/>
  <c r="L611" i="1"/>
  <c r="L610" i="1"/>
  <c r="L609" i="1"/>
  <c r="L608" i="1"/>
  <c r="L607" i="1"/>
  <c r="L606" i="1"/>
  <c r="L605" i="1"/>
  <c r="L604" i="1"/>
  <c r="L603" i="1"/>
  <c r="L602" i="1"/>
  <c r="L601" i="1"/>
  <c r="L600" i="1"/>
  <c r="L599" i="1"/>
  <c r="L598" i="1"/>
  <c r="L597" i="1"/>
  <c r="L596" i="1"/>
  <c r="L595" i="1"/>
  <c r="L594" i="1"/>
  <c r="L593" i="1"/>
  <c r="L592" i="1"/>
  <c r="L591" i="1"/>
  <c r="L590" i="1"/>
  <c r="L589" i="1"/>
  <c r="L588" i="1"/>
  <c r="L587" i="1"/>
  <c r="L586" i="1"/>
  <c r="L585" i="1"/>
  <c r="L584" i="1"/>
  <c r="L583" i="1"/>
  <c r="L582" i="1"/>
  <c r="L581" i="1"/>
  <c r="L580" i="1"/>
  <c r="L579" i="1"/>
  <c r="L578" i="1"/>
  <c r="L577" i="1"/>
  <c r="L576" i="1"/>
  <c r="L575" i="1"/>
  <c r="L574" i="1"/>
  <c r="L573" i="1"/>
  <c r="L572" i="1"/>
  <c r="L571" i="1"/>
  <c r="L570" i="1"/>
  <c r="L569" i="1"/>
  <c r="L568" i="1"/>
  <c r="L567" i="1"/>
  <c r="L566" i="1"/>
  <c r="L565" i="1"/>
  <c r="L564" i="1"/>
  <c r="L563" i="1"/>
  <c r="L562" i="1"/>
  <c r="L561" i="1"/>
  <c r="L560" i="1"/>
  <c r="L559" i="1"/>
  <c r="L558" i="1"/>
  <c r="L557" i="1"/>
  <c r="L556" i="1"/>
  <c r="L555" i="1"/>
  <c r="L554" i="1"/>
  <c r="L553" i="1"/>
  <c r="L552" i="1"/>
  <c r="L551" i="1"/>
  <c r="L550" i="1"/>
  <c r="L549" i="1"/>
  <c r="L548" i="1"/>
  <c r="L547" i="1"/>
  <c r="L546" i="1"/>
  <c r="L545" i="1"/>
  <c r="L544" i="1"/>
  <c r="L543" i="1"/>
  <c r="L542" i="1"/>
  <c r="L541" i="1"/>
  <c r="L540" i="1"/>
  <c r="L539" i="1"/>
  <c r="L538" i="1"/>
  <c r="L537" i="1"/>
  <c r="L536" i="1"/>
  <c r="L535" i="1"/>
  <c r="L534" i="1"/>
  <c r="L533" i="1"/>
  <c r="L532" i="1"/>
  <c r="L531" i="1"/>
  <c r="L530" i="1"/>
  <c r="L529" i="1"/>
  <c r="L528" i="1"/>
  <c r="L527" i="1"/>
  <c r="L526" i="1"/>
  <c r="L525" i="1"/>
  <c r="L524" i="1"/>
  <c r="L523" i="1"/>
  <c r="L522" i="1"/>
  <c r="L521" i="1"/>
  <c r="L520" i="1"/>
  <c r="L519" i="1"/>
  <c r="L518" i="1"/>
  <c r="L517" i="1"/>
  <c r="L516" i="1"/>
  <c r="L515" i="1"/>
  <c r="L514" i="1"/>
  <c r="L513" i="1"/>
  <c r="L512" i="1"/>
  <c r="L511" i="1"/>
  <c r="L510" i="1"/>
  <c r="L509" i="1"/>
  <c r="L508" i="1"/>
  <c r="L507" i="1"/>
  <c r="L506" i="1"/>
  <c r="L505" i="1"/>
  <c r="L504" i="1"/>
  <c r="L503" i="1"/>
  <c r="L502" i="1"/>
  <c r="L501" i="1"/>
  <c r="L500" i="1"/>
  <c r="L499" i="1"/>
  <c r="L498" i="1"/>
  <c r="L497" i="1"/>
  <c r="L496" i="1"/>
  <c r="L495" i="1"/>
  <c r="L494" i="1"/>
  <c r="L493" i="1"/>
  <c r="L492" i="1"/>
  <c r="L491" i="1"/>
  <c r="L490" i="1"/>
  <c r="L489" i="1"/>
  <c r="L488" i="1"/>
  <c r="L487" i="1"/>
  <c r="L486" i="1"/>
  <c r="L485" i="1"/>
  <c r="L484" i="1"/>
  <c r="L483" i="1"/>
  <c r="L482" i="1"/>
  <c r="L481" i="1"/>
  <c r="L480" i="1"/>
  <c r="L479" i="1"/>
  <c r="L478" i="1"/>
  <c r="L477" i="1"/>
  <c r="L476" i="1"/>
  <c r="L475" i="1"/>
  <c r="L474" i="1"/>
  <c r="L473" i="1"/>
  <c r="L472" i="1"/>
  <c r="L471" i="1"/>
  <c r="L470" i="1"/>
  <c r="L469" i="1"/>
  <c r="L468" i="1"/>
  <c r="L463" i="1"/>
  <c r="L462" i="1"/>
  <c r="L461" i="1"/>
  <c r="L460" i="1"/>
  <c r="L459" i="1"/>
  <c r="L458" i="1"/>
  <c r="L457" i="1"/>
  <c r="L456" i="1"/>
  <c r="L455" i="1"/>
  <c r="L454" i="1"/>
  <c r="L453" i="1"/>
  <c r="L452" i="1"/>
  <c r="L451" i="1"/>
  <c r="L450" i="1"/>
  <c r="L449" i="1"/>
  <c r="L448" i="1"/>
  <c r="L447" i="1"/>
  <c r="L446" i="1"/>
  <c r="L445" i="1"/>
  <c r="L444" i="1"/>
  <c r="L443" i="1"/>
  <c r="L442" i="1"/>
  <c r="L441" i="1"/>
  <c r="L440" i="1"/>
  <c r="L439" i="1"/>
  <c r="L438" i="1"/>
  <c r="L437" i="1"/>
  <c r="L436" i="1"/>
  <c r="L435" i="1"/>
  <c r="L434" i="1"/>
  <c r="L433" i="1"/>
  <c r="L432" i="1"/>
  <c r="L431" i="1"/>
  <c r="L430" i="1"/>
  <c r="L429" i="1"/>
  <c r="L428" i="1"/>
  <c r="L427" i="1"/>
  <c r="L426" i="1"/>
  <c r="L425" i="1"/>
  <c r="L424" i="1"/>
  <c r="L423" i="1"/>
  <c r="L422" i="1"/>
  <c r="L421" i="1"/>
  <c r="L420" i="1"/>
  <c r="L419" i="1"/>
  <c r="L418" i="1"/>
  <c r="L417" i="1"/>
  <c r="L416" i="1"/>
  <c r="L415" i="1"/>
  <c r="L414" i="1"/>
  <c r="L413" i="1"/>
  <c r="L412" i="1"/>
  <c r="L411" i="1"/>
  <c r="L410" i="1"/>
  <c r="L409" i="1"/>
  <c r="L408" i="1"/>
  <c r="L407" i="1"/>
  <c r="L406" i="1"/>
  <c r="L405" i="1"/>
  <c r="L404" i="1"/>
  <c r="L403" i="1"/>
  <c r="L402" i="1"/>
  <c r="L401" i="1"/>
  <c r="L400" i="1"/>
  <c r="L399" i="1"/>
  <c r="L398" i="1"/>
  <c r="L397" i="1"/>
  <c r="L396" i="1"/>
  <c r="L395" i="1"/>
  <c r="L394" i="1"/>
  <c r="L393" i="1"/>
  <c r="L392" i="1"/>
  <c r="L391" i="1"/>
  <c r="L390" i="1"/>
  <c r="L389" i="1"/>
  <c r="L388" i="1"/>
  <c r="L387" i="1"/>
  <c r="L386" i="1"/>
  <c r="L385" i="1"/>
  <c r="L384" i="1"/>
  <c r="L383" i="1"/>
  <c r="L382" i="1"/>
  <c r="L381" i="1"/>
  <c r="L380" i="1"/>
  <c r="L379" i="1"/>
  <c r="L378" i="1"/>
  <c r="L377" i="1"/>
  <c r="L376" i="1"/>
  <c r="L375" i="1"/>
  <c r="L374" i="1"/>
  <c r="L373" i="1"/>
  <c r="L372" i="1"/>
  <c r="L371" i="1"/>
  <c r="L370" i="1"/>
  <c r="L369" i="1"/>
  <c r="L368" i="1"/>
  <c r="L367" i="1"/>
  <c r="L366" i="1"/>
  <c r="L365" i="1"/>
  <c r="L364" i="1"/>
  <c r="L363" i="1"/>
  <c r="L362" i="1"/>
  <c r="L361" i="1"/>
  <c r="L360" i="1"/>
  <c r="L359" i="1"/>
  <c r="L358" i="1"/>
  <c r="L357" i="1"/>
  <c r="L356" i="1"/>
  <c r="L355" i="1"/>
  <c r="L354" i="1"/>
  <c r="L353" i="1"/>
  <c r="L352" i="1"/>
  <c r="L351" i="1"/>
  <c r="L350" i="1"/>
  <c r="L349" i="1"/>
  <c r="L348" i="1"/>
  <c r="L347" i="1"/>
  <c r="L346" i="1"/>
  <c r="L345" i="1"/>
  <c r="L344" i="1"/>
  <c r="L343" i="1"/>
  <c r="L342" i="1"/>
  <c r="L341" i="1"/>
  <c r="L340" i="1"/>
  <c r="L339" i="1"/>
  <c r="L338" i="1"/>
  <c r="L337" i="1"/>
  <c r="L336" i="1"/>
  <c r="L335" i="1"/>
  <c r="L334" i="1"/>
  <c r="L333" i="1"/>
  <c r="L332" i="1"/>
  <c r="L331" i="1"/>
  <c r="L330" i="1"/>
  <c r="L329" i="1"/>
  <c r="L328" i="1"/>
  <c r="L327" i="1"/>
  <c r="L326" i="1"/>
  <c r="L325" i="1"/>
  <c r="L324" i="1"/>
  <c r="L323" i="1"/>
  <c r="L322" i="1"/>
  <c r="L321" i="1"/>
  <c r="L320" i="1"/>
  <c r="L319" i="1"/>
  <c r="L317" i="1"/>
  <c r="L316" i="1"/>
  <c r="L315" i="1"/>
  <c r="L314" i="1"/>
  <c r="L313" i="1"/>
  <c r="L312" i="1"/>
  <c r="L311" i="1"/>
  <c r="L310" i="1"/>
  <c r="L309" i="1"/>
  <c r="L308" i="1"/>
  <c r="L307" i="1"/>
  <c r="L306" i="1"/>
  <c r="L305" i="1"/>
  <c r="L304" i="1"/>
  <c r="L303" i="1"/>
  <c r="L302" i="1"/>
  <c r="L301" i="1"/>
  <c r="L300" i="1"/>
  <c r="L299" i="1"/>
  <c r="L298" i="1"/>
  <c r="L297" i="1"/>
  <c r="L296" i="1"/>
  <c r="L295" i="1"/>
  <c r="L294" i="1"/>
  <c r="L293" i="1"/>
  <c r="L292" i="1"/>
  <c r="L291" i="1"/>
  <c r="L290" i="1"/>
  <c r="L289" i="1"/>
  <c r="L288" i="1"/>
  <c r="L287" i="1"/>
  <c r="L286" i="1"/>
  <c r="L285" i="1"/>
  <c r="L284" i="1"/>
  <c r="L283" i="1"/>
  <c r="L282" i="1"/>
  <c r="L281" i="1"/>
  <c r="L280" i="1"/>
  <c r="L279" i="1"/>
  <c r="L278" i="1"/>
  <c r="L277" i="1"/>
  <c r="L276" i="1"/>
  <c r="L275" i="1"/>
  <c r="L274" i="1"/>
  <c r="L273" i="1"/>
  <c r="L272" i="1"/>
  <c r="L271" i="1"/>
  <c r="L270" i="1"/>
  <c r="L269" i="1"/>
  <c r="L268" i="1"/>
  <c r="L267" i="1"/>
  <c r="L266" i="1"/>
  <c r="L265" i="1"/>
  <c r="L264" i="1"/>
  <c r="L263" i="1"/>
  <c r="L262" i="1"/>
  <c r="L261" i="1"/>
  <c r="L260" i="1"/>
  <c r="L259" i="1"/>
  <c r="L258" i="1"/>
  <c r="L257" i="1"/>
  <c r="L256" i="1"/>
  <c r="L255" i="1"/>
  <c r="L254" i="1"/>
  <c r="L253" i="1"/>
  <c r="L252" i="1"/>
  <c r="L251" i="1"/>
  <c r="L250" i="1"/>
  <c r="L249" i="1"/>
  <c r="L248" i="1"/>
  <c r="L247" i="1"/>
  <c r="L246" i="1"/>
  <c r="L245" i="1"/>
  <c r="L244" i="1"/>
  <c r="L243" i="1"/>
  <c r="L242" i="1"/>
  <c r="L241" i="1"/>
  <c r="L240" i="1"/>
  <c r="L239" i="1"/>
  <c r="L238" i="1"/>
  <c r="L237" i="1"/>
  <c r="L236" i="1"/>
  <c r="L235" i="1"/>
  <c r="L234" i="1"/>
  <c r="L233" i="1"/>
  <c r="L232" i="1"/>
  <c r="L231" i="1"/>
  <c r="L230" i="1"/>
  <c r="L229" i="1"/>
  <c r="L228" i="1"/>
  <c r="L227" i="1"/>
  <c r="L226" i="1"/>
  <c r="L225" i="1"/>
  <c r="L224" i="1"/>
  <c r="L223" i="1"/>
  <c r="L222" i="1"/>
  <c r="L221" i="1"/>
  <c r="L220" i="1"/>
  <c r="L219" i="1"/>
  <c r="L218" i="1"/>
  <c r="L217" i="1"/>
  <c r="L216" i="1"/>
  <c r="L215" i="1"/>
  <c r="L214" i="1"/>
  <c r="L213" i="1"/>
  <c r="L212" i="1"/>
  <c r="L211" i="1"/>
  <c r="L210" i="1"/>
  <c r="L209" i="1"/>
  <c r="L208" i="1"/>
  <c r="L207" i="1"/>
  <c r="L206" i="1"/>
  <c r="L205" i="1"/>
  <c r="L204" i="1"/>
  <c r="L203" i="1"/>
  <c r="L202" i="1"/>
  <c r="L201" i="1"/>
  <c r="L200" i="1"/>
  <c r="L199" i="1"/>
  <c r="L198" i="1"/>
  <c r="L197" i="1"/>
  <c r="L196" i="1"/>
  <c r="L195" i="1"/>
  <c r="L194" i="1"/>
  <c r="L193" i="1"/>
  <c r="L192" i="1"/>
  <c r="L191" i="1"/>
  <c r="L190" i="1"/>
  <c r="L189" i="1"/>
  <c r="L188" i="1"/>
  <c r="L187" i="1"/>
  <c r="L186" i="1"/>
  <c r="L185" i="1"/>
  <c r="L184" i="1"/>
  <c r="L183" i="1"/>
  <c r="L182" i="1"/>
  <c r="L181" i="1"/>
  <c r="L180" i="1"/>
  <c r="L179" i="1"/>
  <c r="L178" i="1"/>
  <c r="L177" i="1"/>
  <c r="L176" i="1"/>
  <c r="L175" i="1"/>
  <c r="L174" i="1"/>
  <c r="L173" i="1"/>
  <c r="L172" i="1"/>
  <c r="L171" i="1"/>
  <c r="L170" i="1"/>
  <c r="L169" i="1"/>
  <c r="L168" i="1"/>
  <c r="L167" i="1"/>
  <c r="L166" i="1"/>
  <c r="L165" i="1"/>
  <c r="L164" i="1"/>
  <c r="L163" i="1"/>
  <c r="L162" i="1"/>
  <c r="L161" i="1"/>
  <c r="L160" i="1"/>
  <c r="L159" i="1"/>
  <c r="L158" i="1"/>
  <c r="L157" i="1"/>
  <c r="L156" i="1"/>
  <c r="L155" i="1"/>
  <c r="L154" i="1"/>
  <c r="L153" i="1"/>
  <c r="L152" i="1"/>
  <c r="L151" i="1"/>
  <c r="L150" i="1"/>
  <c r="L149" i="1"/>
  <c r="L148" i="1"/>
  <c r="L147" i="1"/>
  <c r="L146" i="1"/>
  <c r="L145" i="1"/>
  <c r="L144" i="1"/>
  <c r="L143" i="1"/>
  <c r="L142" i="1"/>
  <c r="L141" i="1"/>
  <c r="L140" i="1"/>
  <c r="L139" i="1"/>
  <c r="L138" i="1"/>
  <c r="L137" i="1"/>
  <c r="L136" i="1"/>
  <c r="L135" i="1"/>
  <c r="L134" i="1"/>
  <c r="L133" i="1"/>
  <c r="L132" i="1"/>
  <c r="L131" i="1"/>
  <c r="L130" i="1"/>
  <c r="L129" i="1"/>
  <c r="L128" i="1"/>
  <c r="L127" i="1"/>
  <c r="L125" i="1"/>
  <c r="L124" i="1"/>
  <c r="L123" i="1"/>
  <c r="L122" i="1"/>
  <c r="L121" i="1"/>
  <c r="L120" i="1"/>
  <c r="L119" i="1"/>
  <c r="L118" i="1"/>
  <c r="L117" i="1"/>
  <c r="L116" i="1"/>
  <c r="L115" i="1"/>
  <c r="L114" i="1"/>
  <c r="L113" i="1"/>
  <c r="L112" i="1"/>
  <c r="L111" i="1"/>
  <c r="L110" i="1"/>
  <c r="L109" i="1"/>
  <c r="L108" i="1"/>
  <c r="L107" i="1"/>
  <c r="L106" i="1"/>
  <c r="L105" i="1"/>
  <c r="L104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L5" i="1"/>
  <c r="L4" i="1"/>
  <c r="L3" i="1"/>
  <c r="L2" i="1"/>
  <c r="M606" i="1"/>
  <c r="M325" i="1"/>
  <c r="M603" i="1"/>
  <c r="M604" i="1"/>
  <c r="M605" i="1"/>
  <c r="M607" i="1"/>
  <c r="M608" i="1"/>
  <c r="M609" i="1"/>
  <c r="M610" i="1"/>
  <c r="M611" i="1"/>
  <c r="M612" i="1"/>
  <c r="M613" i="1"/>
  <c r="M614" i="1"/>
  <c r="M615" i="1"/>
  <c r="M616" i="1"/>
  <c r="M617" i="1"/>
  <c r="M618" i="1"/>
  <c r="M619" i="1"/>
  <c r="M620" i="1"/>
  <c r="M621" i="1"/>
  <c r="M622" i="1"/>
  <c r="M623" i="1"/>
  <c r="M624" i="1"/>
  <c r="M625" i="1"/>
  <c r="M626" i="1"/>
  <c r="M627" i="1"/>
  <c r="M628" i="1"/>
  <c r="M629" i="1"/>
  <c r="M630" i="1"/>
  <c r="M631" i="1"/>
  <c r="M587" i="1"/>
  <c r="M588" i="1"/>
  <c r="M589" i="1"/>
  <c r="M590" i="1"/>
  <c r="M591" i="1"/>
  <c r="M592" i="1"/>
  <c r="M593" i="1"/>
  <c r="M594" i="1"/>
  <c r="M595" i="1"/>
  <c r="M596" i="1"/>
  <c r="M597" i="1"/>
  <c r="M598" i="1"/>
  <c r="M599" i="1"/>
  <c r="M600" i="1"/>
  <c r="M601" i="1"/>
  <c r="M602" i="1"/>
  <c r="M570" i="1"/>
  <c r="M571" i="1"/>
  <c r="M572" i="1"/>
  <c r="M573" i="1"/>
  <c r="M574" i="1"/>
  <c r="M575" i="1"/>
  <c r="M576" i="1"/>
  <c r="M577" i="1"/>
  <c r="M578" i="1"/>
  <c r="M579" i="1"/>
  <c r="M580" i="1"/>
  <c r="M581" i="1"/>
  <c r="M582" i="1"/>
  <c r="M583" i="1"/>
  <c r="M584" i="1"/>
  <c r="M585" i="1"/>
  <c r="M586" i="1"/>
  <c r="M530" i="1"/>
  <c r="M531" i="1"/>
  <c r="M532" i="1"/>
  <c r="M533" i="1"/>
  <c r="M534" i="1"/>
  <c r="M535" i="1"/>
  <c r="M536" i="1"/>
  <c r="M537" i="1"/>
  <c r="M538" i="1"/>
  <c r="M539" i="1"/>
  <c r="M540" i="1"/>
  <c r="M541" i="1"/>
  <c r="M542" i="1"/>
  <c r="M543" i="1"/>
  <c r="M544" i="1"/>
  <c r="M545" i="1"/>
  <c r="M546" i="1"/>
  <c r="M547" i="1"/>
  <c r="M548" i="1"/>
  <c r="M549" i="1"/>
  <c r="M550" i="1"/>
  <c r="M551" i="1"/>
  <c r="M552" i="1"/>
  <c r="M553" i="1"/>
  <c r="M554" i="1"/>
  <c r="M555" i="1"/>
  <c r="M556" i="1"/>
  <c r="M557" i="1"/>
  <c r="M558" i="1"/>
  <c r="M559" i="1"/>
  <c r="M560" i="1"/>
  <c r="M561" i="1"/>
  <c r="M562" i="1"/>
  <c r="M563" i="1"/>
  <c r="M564" i="1"/>
  <c r="M565" i="1"/>
  <c r="M566" i="1"/>
  <c r="M567" i="1"/>
  <c r="M568" i="1"/>
  <c r="M569" i="1"/>
  <c r="M512" i="1"/>
  <c r="M513" i="1"/>
  <c r="M514" i="1"/>
  <c r="M515" i="1"/>
  <c r="M516" i="1"/>
  <c r="M517" i="1"/>
  <c r="M518" i="1"/>
  <c r="M519" i="1"/>
  <c r="M520" i="1"/>
  <c r="M521" i="1"/>
  <c r="M522" i="1"/>
  <c r="M523" i="1"/>
  <c r="M524" i="1"/>
  <c r="M525" i="1"/>
  <c r="M526" i="1"/>
  <c r="M527" i="1"/>
  <c r="M528" i="1"/>
  <c r="M529" i="1"/>
  <c r="M493" i="1"/>
  <c r="M494" i="1"/>
  <c r="M495" i="1"/>
  <c r="M496" i="1"/>
  <c r="M497" i="1"/>
  <c r="M498" i="1"/>
  <c r="M499" i="1"/>
  <c r="M500" i="1"/>
  <c r="M501" i="1"/>
  <c r="M502" i="1"/>
  <c r="M503" i="1"/>
  <c r="M504" i="1"/>
  <c r="M505" i="1"/>
  <c r="M506" i="1"/>
  <c r="M507" i="1"/>
  <c r="M508" i="1"/>
  <c r="M509" i="1"/>
  <c r="M510" i="1"/>
  <c r="M511" i="1"/>
  <c r="M470" i="1"/>
  <c r="M471" i="1"/>
  <c r="M472" i="1"/>
  <c r="M473" i="1"/>
  <c r="M474" i="1"/>
  <c r="M475" i="1"/>
  <c r="M476" i="1"/>
  <c r="M477" i="1"/>
  <c r="M478" i="1"/>
  <c r="M479" i="1"/>
  <c r="M480" i="1"/>
  <c r="M481" i="1"/>
  <c r="M482" i="1"/>
  <c r="M483" i="1"/>
  <c r="M484" i="1"/>
  <c r="M485" i="1"/>
  <c r="M486" i="1"/>
  <c r="M487" i="1"/>
  <c r="M488" i="1"/>
  <c r="M489" i="1"/>
  <c r="M490" i="1"/>
  <c r="M491" i="1"/>
  <c r="M492" i="1"/>
  <c r="M469" i="1"/>
  <c r="M449" i="1"/>
  <c r="M450" i="1"/>
  <c r="M451" i="1"/>
  <c r="M452" i="1"/>
  <c r="M453" i="1"/>
  <c r="M454" i="1"/>
  <c r="M455" i="1"/>
  <c r="M456" i="1"/>
  <c r="M457" i="1"/>
  <c r="M458" i="1"/>
  <c r="M459" i="1"/>
  <c r="M460" i="1"/>
  <c r="M461" i="1"/>
  <c r="M462" i="1"/>
  <c r="M463" i="1"/>
  <c r="M467" i="1"/>
  <c r="M468" i="1"/>
  <c r="M435" i="1"/>
  <c r="M436" i="1"/>
  <c r="M437" i="1"/>
  <c r="M438" i="1"/>
  <c r="M439" i="1"/>
  <c r="M440" i="1"/>
  <c r="M441" i="1"/>
  <c r="M442" i="1"/>
  <c r="M443" i="1"/>
  <c r="M444" i="1"/>
  <c r="M445" i="1"/>
  <c r="M446" i="1"/>
  <c r="M447" i="1"/>
  <c r="M448" i="1"/>
  <c r="M380" i="1"/>
  <c r="M381" i="1"/>
  <c r="M382" i="1"/>
  <c r="M383" i="1"/>
  <c r="M384" i="1"/>
  <c r="M385" i="1"/>
  <c r="M386" i="1"/>
  <c r="M387" i="1"/>
  <c r="M388" i="1"/>
  <c r="M389" i="1"/>
  <c r="M390" i="1"/>
  <c r="M391" i="1"/>
  <c r="M392" i="1"/>
  <c r="M393" i="1"/>
  <c r="M394" i="1"/>
  <c r="M395" i="1"/>
  <c r="M396" i="1"/>
  <c r="M397" i="1"/>
  <c r="M398" i="1"/>
  <c r="M399" i="1"/>
  <c r="M400" i="1"/>
  <c r="M401" i="1"/>
  <c r="M402" i="1"/>
  <c r="M403" i="1"/>
  <c r="M404" i="1"/>
  <c r="M405" i="1"/>
  <c r="M406" i="1"/>
  <c r="M407" i="1"/>
  <c r="M408" i="1"/>
  <c r="M409" i="1"/>
  <c r="M410" i="1"/>
  <c r="M411" i="1"/>
  <c r="M412" i="1"/>
  <c r="M413" i="1"/>
  <c r="M414" i="1"/>
  <c r="M415" i="1"/>
  <c r="M416" i="1"/>
  <c r="M417" i="1"/>
  <c r="M418" i="1"/>
  <c r="M419" i="1"/>
  <c r="M420" i="1"/>
  <c r="M421" i="1"/>
  <c r="M422" i="1"/>
  <c r="M423" i="1"/>
  <c r="M424" i="1"/>
  <c r="M425" i="1"/>
  <c r="M426" i="1"/>
  <c r="M427" i="1"/>
  <c r="M428" i="1"/>
  <c r="M429" i="1"/>
  <c r="M430" i="1"/>
  <c r="M431" i="1"/>
  <c r="M432" i="1"/>
  <c r="M433" i="1"/>
  <c r="M434" i="1"/>
  <c r="M292" i="1"/>
  <c r="M293" i="1"/>
  <c r="M294" i="1"/>
  <c r="M295" i="1"/>
  <c r="M296" i="1"/>
  <c r="M297" i="1"/>
  <c r="M298" i="1"/>
  <c r="M299" i="1"/>
  <c r="M300" i="1"/>
  <c r="M301" i="1"/>
  <c r="M302" i="1"/>
  <c r="M303" i="1"/>
  <c r="M304" i="1"/>
  <c r="M305" i="1"/>
  <c r="M306" i="1"/>
  <c r="M307" i="1"/>
  <c r="M308" i="1"/>
  <c r="M309" i="1"/>
  <c r="M310" i="1"/>
  <c r="M311" i="1"/>
  <c r="M312" i="1"/>
  <c r="M313" i="1"/>
  <c r="M314" i="1"/>
  <c r="M315" i="1"/>
  <c r="M316" i="1"/>
  <c r="M317" i="1"/>
  <c r="M318" i="1"/>
  <c r="M319" i="1"/>
  <c r="M320" i="1"/>
  <c r="M321" i="1"/>
  <c r="M322" i="1"/>
  <c r="M323" i="1"/>
  <c r="M324" i="1"/>
  <c r="M326" i="1"/>
  <c r="M327" i="1"/>
  <c r="M328" i="1"/>
  <c r="M329" i="1"/>
  <c r="M330" i="1"/>
  <c r="M331" i="1"/>
  <c r="M332" i="1"/>
  <c r="M333" i="1"/>
  <c r="M334" i="1"/>
  <c r="M335" i="1"/>
  <c r="M336" i="1"/>
  <c r="M337" i="1"/>
  <c r="M338" i="1"/>
  <c r="M339" i="1"/>
  <c r="M340" i="1"/>
  <c r="M341" i="1"/>
  <c r="M342" i="1"/>
  <c r="M343" i="1"/>
  <c r="M344" i="1"/>
  <c r="M345" i="1"/>
  <c r="M346" i="1"/>
  <c r="M347" i="1"/>
  <c r="M348" i="1"/>
  <c r="M349" i="1"/>
  <c r="M350" i="1"/>
  <c r="M351" i="1"/>
  <c r="M352" i="1"/>
  <c r="M353" i="1"/>
  <c r="M354" i="1"/>
  <c r="M355" i="1"/>
  <c r="M356" i="1"/>
  <c r="M357" i="1"/>
  <c r="M358" i="1"/>
  <c r="M359" i="1"/>
  <c r="M360" i="1"/>
  <c r="M361" i="1"/>
  <c r="M362" i="1"/>
  <c r="M363" i="1"/>
  <c r="M364" i="1"/>
  <c r="M365" i="1"/>
  <c r="M366" i="1"/>
  <c r="M367" i="1"/>
  <c r="M368" i="1"/>
  <c r="M369" i="1"/>
  <c r="M370" i="1"/>
  <c r="M371" i="1"/>
  <c r="M372" i="1"/>
  <c r="M377" i="1"/>
  <c r="M378" i="1"/>
  <c r="M379" i="1"/>
  <c r="M291" i="1"/>
  <c r="M373" i="1"/>
  <c r="M374" i="1"/>
  <c r="M375" i="1"/>
  <c r="M376" i="1"/>
  <c r="M290" i="1"/>
  <c r="L1352" i="1" l="1"/>
  <c r="N1352" i="1"/>
  <c r="M289" i="1" l="1"/>
  <c r="M263" i="1"/>
  <c r="M252" i="1"/>
  <c r="M230" i="1"/>
  <c r="M2" i="1" l="1"/>
  <c r="M3" i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210" i="1"/>
  <c r="M211" i="1"/>
  <c r="M212" i="1"/>
  <c r="M213" i="1"/>
  <c r="M214" i="1"/>
  <c r="M215" i="1"/>
  <c r="M216" i="1"/>
  <c r="M217" i="1"/>
  <c r="M218" i="1"/>
  <c r="M219" i="1"/>
  <c r="M220" i="1"/>
  <c r="M221" i="1"/>
  <c r="M222" i="1"/>
  <c r="M223" i="1"/>
  <c r="M224" i="1"/>
  <c r="M225" i="1"/>
  <c r="M226" i="1"/>
  <c r="M227" i="1"/>
  <c r="M228" i="1"/>
  <c r="M229" i="1"/>
  <c r="M231" i="1"/>
  <c r="M232" i="1"/>
  <c r="M233" i="1"/>
  <c r="M234" i="1"/>
  <c r="M235" i="1"/>
  <c r="M236" i="1"/>
  <c r="M237" i="1"/>
  <c r="M238" i="1"/>
  <c r="M239" i="1"/>
  <c r="M240" i="1"/>
  <c r="M241" i="1"/>
  <c r="M242" i="1"/>
  <c r="M243" i="1"/>
  <c r="M244" i="1"/>
  <c r="M245" i="1"/>
  <c r="M246" i="1"/>
  <c r="M247" i="1"/>
  <c r="M248" i="1"/>
  <c r="M249" i="1"/>
  <c r="M250" i="1"/>
  <c r="M251" i="1"/>
  <c r="M253" i="1"/>
  <c r="M254" i="1"/>
  <c r="M255" i="1"/>
  <c r="M256" i="1"/>
  <c r="M257" i="1"/>
  <c r="M258" i="1"/>
  <c r="M259" i="1"/>
  <c r="M260" i="1"/>
  <c r="M261" i="1"/>
  <c r="M262" i="1"/>
  <c r="M264" i="1"/>
  <c r="M265" i="1"/>
  <c r="M266" i="1"/>
  <c r="M267" i="1"/>
  <c r="M268" i="1"/>
  <c r="M269" i="1"/>
  <c r="M270" i="1"/>
  <c r="M271" i="1"/>
  <c r="M272" i="1"/>
  <c r="M273" i="1"/>
  <c r="M274" i="1"/>
  <c r="M275" i="1"/>
  <c r="M276" i="1"/>
  <c r="M277" i="1"/>
  <c r="M278" i="1"/>
  <c r="M279" i="1"/>
  <c r="M280" i="1"/>
  <c r="M281" i="1"/>
  <c r="M282" i="1"/>
  <c r="M283" i="1"/>
  <c r="M284" i="1"/>
  <c r="M285" i="1"/>
  <c r="M286" i="1"/>
  <c r="M287" i="1"/>
  <c r="M288" i="1"/>
  <c r="M1352" i="1" l="1"/>
</calcChain>
</file>

<file path=xl/sharedStrings.xml><?xml version="1.0" encoding="utf-8"?>
<sst xmlns="http://schemas.openxmlformats.org/spreadsheetml/2006/main" count="6842" uniqueCount="246">
  <si>
    <t>Citra Asli</t>
  </si>
  <si>
    <t>Jenis Wavelet</t>
  </si>
  <si>
    <t>Lv.</t>
  </si>
  <si>
    <t>MSE</t>
  </si>
  <si>
    <t>PSNR (dB)</t>
  </si>
  <si>
    <t>Dimensi</t>
  </si>
  <si>
    <t>512 x 512</t>
  </si>
  <si>
    <t>Haar</t>
  </si>
  <si>
    <t>1024 x 1024</t>
  </si>
  <si>
    <t>Keterangan</t>
  </si>
  <si>
    <t>No.</t>
  </si>
  <si>
    <t>Daubechies</t>
  </si>
  <si>
    <t>Symlets</t>
  </si>
  <si>
    <t>Ext.</t>
  </si>
  <si>
    <t>JPG</t>
  </si>
  <si>
    <t>Row Labels</t>
  </si>
  <si>
    <t>Grand Total</t>
  </si>
  <si>
    <t>Column Labels</t>
  </si>
  <si>
    <t>Total</t>
  </si>
  <si>
    <t>Average of MSE</t>
  </si>
  <si>
    <t>BMP</t>
  </si>
  <si>
    <t>Average of PSNR (dB)</t>
  </si>
  <si>
    <t>(All)</t>
  </si>
  <si>
    <t>Wavelet</t>
  </si>
  <si>
    <t>Rasio (%)</t>
  </si>
  <si>
    <t>Average of Rasio (%)</t>
  </si>
  <si>
    <t>V</t>
  </si>
  <si>
    <t>%</t>
  </si>
  <si>
    <t>Tipe Warna</t>
  </si>
  <si>
    <t>Bit (pixel)</t>
  </si>
  <si>
    <t>650 x 533</t>
  </si>
  <si>
    <t>300 x 280</t>
  </si>
  <si>
    <t>1536 x 1548</t>
  </si>
  <si>
    <t>Case-01</t>
  </si>
  <si>
    <t>Case-02</t>
  </si>
  <si>
    <t>Case-14</t>
  </si>
  <si>
    <t>Case-15</t>
  </si>
  <si>
    <t>Case-03</t>
  </si>
  <si>
    <t>3255 x 2629</t>
  </si>
  <si>
    <t>Case-08</t>
  </si>
  <si>
    <t>442 x 332</t>
  </si>
  <si>
    <t>Case-11</t>
  </si>
  <si>
    <t>Case-07</t>
  </si>
  <si>
    <t>557 x 546</t>
  </si>
  <si>
    <t>Case-06</t>
  </si>
  <si>
    <t>Ukuran Asli (kb)</t>
  </si>
  <si>
    <t>Ukuran Hasil (kb)</t>
  </si>
  <si>
    <t>1094 x 1338</t>
  </si>
  <si>
    <t>Case-10</t>
  </si>
  <si>
    <t>584 x 1004</t>
  </si>
  <si>
    <t>Case-04</t>
  </si>
  <si>
    <t>442 x 442</t>
  </si>
  <si>
    <t>Case-05</t>
  </si>
  <si>
    <t>769 x 948</t>
  </si>
  <si>
    <t>Case-09</t>
  </si>
  <si>
    <t>958 x 1963</t>
  </si>
  <si>
    <t>Case-12</t>
  </si>
  <si>
    <t>955 x 1957</t>
  </si>
  <si>
    <t>Case-13</t>
  </si>
  <si>
    <t>Case-16</t>
  </si>
  <si>
    <t>Case-17</t>
  </si>
  <si>
    <t>965 x 756</t>
  </si>
  <si>
    <t>Case-51</t>
  </si>
  <si>
    <t>572 x 816</t>
  </si>
  <si>
    <t>Case-52</t>
  </si>
  <si>
    <t>Case-18</t>
  </si>
  <si>
    <t>1009 x 631</t>
  </si>
  <si>
    <t>Case-19</t>
  </si>
  <si>
    <t>Case-20</t>
  </si>
  <si>
    <t>1199 x 631</t>
  </si>
  <si>
    <t>Case-21</t>
  </si>
  <si>
    <t>Case-22</t>
  </si>
  <si>
    <t>Case-23</t>
  </si>
  <si>
    <t>592 x 592</t>
  </si>
  <si>
    <t>Case-24</t>
  </si>
  <si>
    <t>Case-25</t>
  </si>
  <si>
    <t>Case-26</t>
  </si>
  <si>
    <t>Case-27</t>
  </si>
  <si>
    <t>917 x 840</t>
  </si>
  <si>
    <t>Case-28</t>
  </si>
  <si>
    <t>417 x 423</t>
  </si>
  <si>
    <t>Case-29</t>
  </si>
  <si>
    <t>Case-30</t>
  </si>
  <si>
    <t>Case-31</t>
  </si>
  <si>
    <t>Case-32</t>
  </si>
  <si>
    <t>Case-33</t>
  </si>
  <si>
    <t>Case-34</t>
  </si>
  <si>
    <t>Case-35</t>
  </si>
  <si>
    <t>Case-36</t>
  </si>
  <si>
    <t>Case-37</t>
  </si>
  <si>
    <t>Case-38</t>
  </si>
  <si>
    <t>Case-39</t>
  </si>
  <si>
    <t>Case-40</t>
  </si>
  <si>
    <t>Case-41</t>
  </si>
  <si>
    <t>Case-42</t>
  </si>
  <si>
    <t>Case-43</t>
  </si>
  <si>
    <t>680 x 680</t>
  </si>
  <si>
    <t>560 x 560</t>
  </si>
  <si>
    <t>Case-44</t>
  </si>
  <si>
    <t>Case-45</t>
  </si>
  <si>
    <t>512 x 750</t>
  </si>
  <si>
    <t>Case-46</t>
  </si>
  <si>
    <t>Case-47</t>
  </si>
  <si>
    <t>Case-48</t>
  </si>
  <si>
    <t>512 x 656</t>
  </si>
  <si>
    <t>Case-49</t>
  </si>
  <si>
    <t>Case-50</t>
  </si>
  <si>
    <t>Case-53</t>
  </si>
  <si>
    <t>Case-54</t>
  </si>
  <si>
    <t>Case-55</t>
  </si>
  <si>
    <t>Case-56</t>
  </si>
  <si>
    <t>Case-57</t>
  </si>
  <si>
    <t>Case-58</t>
  </si>
  <si>
    <t>Case-59</t>
  </si>
  <si>
    <t>Case-60</t>
  </si>
  <si>
    <t>Case-61</t>
  </si>
  <si>
    <t>Case-62</t>
  </si>
  <si>
    <t>Case-63</t>
  </si>
  <si>
    <t>Case-64</t>
  </si>
  <si>
    <t>Case-65</t>
  </si>
  <si>
    <t>Case-66</t>
  </si>
  <si>
    <t>Case-67</t>
  </si>
  <si>
    <t>Case-68</t>
  </si>
  <si>
    <t>Case-69</t>
  </si>
  <si>
    <t>573 x 816</t>
  </si>
  <si>
    <t>Case-70</t>
  </si>
  <si>
    <t>Case-71</t>
  </si>
  <si>
    <t>Case-72</t>
  </si>
  <si>
    <t>Case-73</t>
  </si>
  <si>
    <t>Case-74</t>
  </si>
  <si>
    <t>Case-75</t>
  </si>
  <si>
    <t>Case-76</t>
  </si>
  <si>
    <t>Case-77</t>
  </si>
  <si>
    <t>Case-78</t>
  </si>
  <si>
    <t>Case-79</t>
  </si>
  <si>
    <t>Case-80</t>
  </si>
  <si>
    <t>Case-81</t>
  </si>
  <si>
    <t>Case-82</t>
  </si>
  <si>
    <t>Case-83</t>
  </si>
  <si>
    <t>Case-84</t>
  </si>
  <si>
    <t>Case-85</t>
  </si>
  <si>
    <t>Case-86</t>
  </si>
  <si>
    <t>Case-87</t>
  </si>
  <si>
    <t>Case-88</t>
  </si>
  <si>
    <t>Case-89</t>
  </si>
  <si>
    <t>Case-90</t>
  </si>
  <si>
    <t>Case-91</t>
  </si>
  <si>
    <t>Case-92</t>
  </si>
  <si>
    <t>Case-93</t>
  </si>
  <si>
    <t>Case-94</t>
  </si>
  <si>
    <t>Case-95</t>
  </si>
  <si>
    <t>Case-96</t>
  </si>
  <si>
    <t>Case-97</t>
  </si>
  <si>
    <t>Case-98</t>
  </si>
  <si>
    <t>Case-99</t>
  </si>
  <si>
    <t>Case-100</t>
  </si>
  <si>
    <t>739 x 512</t>
  </si>
  <si>
    <t>512 x 796</t>
  </si>
  <si>
    <t>512 x 1150</t>
  </si>
  <si>
    <t>512 x 402</t>
  </si>
  <si>
    <t>Case-101</t>
  </si>
  <si>
    <t>885 x 759</t>
  </si>
  <si>
    <t>Case-102</t>
  </si>
  <si>
    <t>Case-103</t>
  </si>
  <si>
    <t>Case-104</t>
  </si>
  <si>
    <t>Case-105</t>
  </si>
  <si>
    <t>Case-106</t>
  </si>
  <si>
    <t>Case-107</t>
  </si>
  <si>
    <t>Case-108</t>
  </si>
  <si>
    <t>Case-109</t>
  </si>
  <si>
    <t>Case-110</t>
  </si>
  <si>
    <t>Case-111</t>
  </si>
  <si>
    <t>Case-112</t>
  </si>
  <si>
    <t>Case-113</t>
  </si>
  <si>
    <t>Case-114</t>
  </si>
  <si>
    <t>Case-115</t>
  </si>
  <si>
    <t>Case-116</t>
  </si>
  <si>
    <t>Case-117</t>
  </si>
  <si>
    <t>Case-118</t>
  </si>
  <si>
    <t>Case-119</t>
  </si>
  <si>
    <t>Case-120</t>
  </si>
  <si>
    <t>Case-121</t>
  </si>
  <si>
    <t>Case-122</t>
  </si>
  <si>
    <t>Case-123</t>
  </si>
  <si>
    <t>Case-124</t>
  </si>
  <si>
    <t>Case-125</t>
  </si>
  <si>
    <t>Case-126</t>
  </si>
  <si>
    <t>Case-127</t>
  </si>
  <si>
    <t>Case-128</t>
  </si>
  <si>
    <t>Case-129</t>
  </si>
  <si>
    <t>Case-130</t>
  </si>
  <si>
    <t>Case-131</t>
  </si>
  <si>
    <t>Case-132</t>
  </si>
  <si>
    <t>Case-133</t>
  </si>
  <si>
    <t>Case-134</t>
  </si>
  <si>
    <t>Case-135</t>
  </si>
  <si>
    <t>Case-136</t>
  </si>
  <si>
    <t>Case-137</t>
  </si>
  <si>
    <t>Case-138</t>
  </si>
  <si>
    <t>Case-139</t>
  </si>
  <si>
    <t>Case-140</t>
  </si>
  <si>
    <t>Case-141</t>
  </si>
  <si>
    <t>Case-142</t>
  </si>
  <si>
    <t>Case-143</t>
  </si>
  <si>
    <t>Case-144</t>
  </si>
  <si>
    <t>Case-145</t>
  </si>
  <si>
    <t>Case-146</t>
  </si>
  <si>
    <t>Case-147</t>
  </si>
  <si>
    <t>Case-148</t>
  </si>
  <si>
    <t>Case-149</t>
  </si>
  <si>
    <t>Case-150</t>
  </si>
  <si>
    <t>668 x 568</t>
  </si>
  <si>
    <t>673 x 589</t>
  </si>
  <si>
    <t>1799 x 2437</t>
  </si>
  <si>
    <t>4004 x 4004</t>
  </si>
  <si>
    <t>3943 x 4066</t>
  </si>
  <si>
    <t>634 x 824</t>
  </si>
  <si>
    <t>1149 x 1114</t>
  </si>
  <si>
    <t>631 x 631</t>
  </si>
  <si>
    <t>630 x 630</t>
  </si>
  <si>
    <t>688 x 768</t>
  </si>
  <si>
    <t>448 x 564</t>
  </si>
  <si>
    <t>508 x 640</t>
  </si>
  <si>
    <t>512 x 648</t>
  </si>
  <si>
    <t>464 x 584</t>
  </si>
  <si>
    <t>828 x 1016</t>
  </si>
  <si>
    <t>688 x 656</t>
  </si>
  <si>
    <t>1365 x 1365</t>
  </si>
  <si>
    <t>2121 x 1864</t>
  </si>
  <si>
    <t>638 x 575</t>
  </si>
  <si>
    <t>606 x 631</t>
  </si>
  <si>
    <t>728 x 1014</t>
  </si>
  <si>
    <t>766 x 2017</t>
  </si>
  <si>
    <t>2048 x 2500</t>
  </si>
  <si>
    <t>2000 x 2000</t>
  </si>
  <si>
    <t xml:space="preserve"> </t>
  </si>
  <si>
    <t>Citra</t>
  </si>
  <si>
    <t>Jelas, Terkompresi</t>
  </si>
  <si>
    <t>Jelas, Tidak Terkompresi</t>
  </si>
  <si>
    <t>Count of Keterangan 1</t>
  </si>
  <si>
    <t>Tidak Terkompres</t>
  </si>
  <si>
    <t>Hasil</t>
  </si>
  <si>
    <t>Terkompres</t>
  </si>
  <si>
    <t>(%)</t>
  </si>
  <si>
    <t>Terkompres &amp; Tidak Jelas</t>
  </si>
  <si>
    <t>Terkompres &amp; Jelas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</si>
</sst>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64" formatCode="0.0000"/>
  </numFmts>
  <fonts count="8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0"/>
      <color theme="1"/>
      <name val="Times New Roman"/>
      <family val="1"/>
    </font>
    <font>
      <sz val="8"/>
      <name val="Calibri"/>
      <family val="2"/>
      <charset val="1"/>
      <scheme val="minor"/>
    </font>
    <font>
      <sz val="11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rgb="FF000000"/>
      <name val="Times New Roman"/>
      <family val="1"/>
    </font>
    <font>
      <b/>
      <sz val="10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1">
    <xf numFmtId="0" fontId="0" fillId="0" borderId="0" xfId="0"/>
    <xf numFmtId="1" fontId="2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right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1" fontId="2" fillId="0" borderId="5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164" fontId="2" fillId="0" borderId="4" xfId="0" applyNumberFormat="1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164" fontId="2" fillId="0" borderId="1" xfId="0" applyNumberFormat="1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right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4" fillId="0" borderId="0" xfId="0" applyFont="1" applyAlignment="1">
      <alignment vertical="top"/>
    </xf>
    <xf numFmtId="0" fontId="4" fillId="0" borderId="0" xfId="0" applyFont="1"/>
    <xf numFmtId="164" fontId="4" fillId="0" borderId="0" xfId="0" applyNumberFormat="1" applyFont="1"/>
    <xf numFmtId="164" fontId="4" fillId="0" borderId="0" xfId="0" applyNumberFormat="1" applyFont="1" applyAlignment="1">
      <alignment horizontal="right"/>
    </xf>
    <xf numFmtId="0" fontId="2" fillId="0" borderId="0" xfId="0" pivotButton="1" applyFont="1"/>
    <xf numFmtId="0" fontId="2" fillId="0" borderId="0" xfId="0" applyFont="1"/>
    <xf numFmtId="0" fontId="2" fillId="0" borderId="0" xfId="0" applyFont="1" applyAlignment="1">
      <alignment horizontal="left"/>
    </xf>
    <xf numFmtId="9" fontId="2" fillId="0" borderId="0" xfId="0" applyNumberFormat="1" applyFont="1" applyAlignment="1">
      <alignment horizontal="left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/>
    <xf numFmtId="0" fontId="2" fillId="0" borderId="0" xfId="0" applyFont="1" applyAlignment="1">
      <alignment horizontal="center" vertical="center"/>
    </xf>
    <xf numFmtId="9" fontId="0" fillId="0" borderId="0" xfId="2" applyFont="1"/>
    <xf numFmtId="1" fontId="2" fillId="0" borderId="1" xfId="0" applyNumberFormat="1" applyFont="1" applyBorder="1" applyAlignment="1">
      <alignment horizontal="center" vertical="top" wrapText="1"/>
    </xf>
    <xf numFmtId="1" fontId="4" fillId="0" borderId="0" xfId="0" applyNumberFormat="1" applyFont="1"/>
    <xf numFmtId="164" fontId="2" fillId="0" borderId="5" xfId="0" applyNumberFormat="1" applyFont="1" applyBorder="1" applyAlignment="1">
      <alignment horizontal="left" vertical="center" wrapText="1"/>
    </xf>
    <xf numFmtId="0" fontId="4" fillId="0" borderId="0" xfId="0" applyFont="1" applyAlignment="1">
      <alignment horizontal="right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2" fontId="2" fillId="0" borderId="4" xfId="1" applyNumberFormat="1" applyFont="1" applyBorder="1" applyAlignment="1">
      <alignment horizontal="right" vertical="center" wrapText="1"/>
    </xf>
    <xf numFmtId="2" fontId="2" fillId="0" borderId="5" xfId="0" applyNumberFormat="1" applyFont="1" applyBorder="1" applyAlignment="1">
      <alignment horizontal="right" vertical="center" wrapText="1"/>
    </xf>
    <xf numFmtId="2" fontId="2" fillId="0" borderId="0" xfId="0" applyNumberFormat="1" applyFont="1"/>
    <xf numFmtId="2" fontId="5" fillId="0" borderId="0" xfId="0" applyNumberFormat="1" applyFont="1"/>
    <xf numFmtId="164" fontId="2" fillId="0" borderId="5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6" fillId="0" borderId="6" xfId="0" applyFont="1" applyFill="1" applyBorder="1" applyAlignment="1">
      <alignment horizontal="right" vertical="center"/>
    </xf>
    <xf numFmtId="0" fontId="6" fillId="0" borderId="6" xfId="2" applyNumberFormat="1" applyFont="1" applyFill="1" applyBorder="1" applyAlignment="1">
      <alignment horizontal="right" vertical="center"/>
    </xf>
    <xf numFmtId="0" fontId="2" fillId="0" borderId="6" xfId="0" applyFont="1" applyBorder="1" applyAlignment="1">
      <alignment vertical="center"/>
    </xf>
    <xf numFmtId="0" fontId="6" fillId="0" borderId="3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9" fontId="2" fillId="0" borderId="0" xfId="2" applyFont="1" applyBorder="1" applyAlignment="1">
      <alignment horizontal="center" vertical="center" wrapText="1"/>
    </xf>
    <xf numFmtId="0" fontId="2" fillId="0" borderId="0" xfId="0" applyFont="1" applyBorder="1"/>
    <xf numFmtId="0" fontId="2" fillId="0" borderId="0" xfId="2" applyNumberFormat="1" applyFont="1" applyBorder="1"/>
    <xf numFmtId="0" fontId="0" fillId="0" borderId="0" xfId="0" applyBorder="1"/>
    <xf numFmtId="0" fontId="7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</cellXfs>
  <cellStyles count="3">
    <cellStyle name="Comma [0]" xfId="1" builtinId="6"/>
    <cellStyle name="Normal" xfId="0" builtinId="0"/>
    <cellStyle name="Percent" xfId="2" builtinId="5"/>
  </cellStyles>
  <dxfs count="4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family val="1"/>
        <scheme val="none"/>
      </font>
      <alignment horizontal="left" vertical="center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family val="1"/>
        <scheme val="none"/>
      </font>
      <numFmt numFmtId="2" formatCode="0.00"/>
      <alignment horizontal="right" vertical="center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family val="1"/>
        <scheme val="none"/>
      </font>
      <numFmt numFmtId="2" formatCode="0.00"/>
      <alignment horizontal="right" vertical="center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family val="1"/>
        <scheme val="none"/>
      </font>
      <numFmt numFmtId="2" formatCode="0.00"/>
      <alignment horizontal="right" vertical="center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family val="1"/>
        <scheme val="none"/>
      </font>
      <alignment horizontal="right" vertical="center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family val="1"/>
        <scheme val="none"/>
      </font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family val="1"/>
        <scheme val="none"/>
      </font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family val="1"/>
        <scheme val="none"/>
      </font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family val="1"/>
        <scheme val="none"/>
      </font>
      <alignment horizontal="right" vertical="center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family val="1"/>
        <scheme val="none"/>
      </font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family val="1"/>
        <scheme val="none"/>
      </font>
      <numFmt numFmtId="1" formatCode="0"/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family val="1"/>
        <scheme val="none"/>
      </font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family val="1"/>
        <scheme val="none"/>
      </font>
      <numFmt numFmtId="0" formatCode="General"/>
      <alignment horizontal="left" vertical="center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family val="1"/>
        <scheme val="none"/>
      </font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family val="1"/>
        <scheme val="none"/>
      </font>
      <alignment horizontal="left" vertical="center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family val="1"/>
        <scheme val="none"/>
      </font>
      <numFmt numFmtId="2" formatCode="0.00"/>
      <alignment horizontal="right" vertical="center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family val="1"/>
        <scheme val="none"/>
      </font>
      <numFmt numFmtId="2" formatCode="0.00"/>
      <alignment horizontal="right" vertical="center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family val="1"/>
        <scheme val="none"/>
      </font>
      <numFmt numFmtId="2" formatCode="0.00"/>
      <alignment horizontal="right" vertical="center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family val="1"/>
        <scheme val="none"/>
      </font>
      <numFmt numFmtId="2" formatCode="0.00"/>
      <alignment horizontal="right" vertical="center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family val="1"/>
        <scheme val="none"/>
      </font>
      <numFmt numFmtId="1" formatCode="0"/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family val="1"/>
        <scheme val="none"/>
      </font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family val="1"/>
        <scheme val="none"/>
      </font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family val="1"/>
        <scheme val="none"/>
      </font>
      <numFmt numFmtId="2" formatCode="0.00"/>
      <alignment horizontal="right" vertical="center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family val="1"/>
        <scheme val="none"/>
      </font>
      <numFmt numFmtId="0" formatCode="General"/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family val="1"/>
        <scheme val="none"/>
      </font>
      <numFmt numFmtId="1" formatCode="0"/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family val="1"/>
        <scheme val="none"/>
      </font>
      <numFmt numFmtId="164" formatCode="0.0000"/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family val="1"/>
        <scheme val="none"/>
      </font>
      <alignment horizontal="left" vertical="center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family val="1"/>
        <scheme val="none"/>
      </font>
      <numFmt numFmtId="1" formatCode="0"/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top style="medium">
          <color indexed="64"/>
        </top>
      </border>
    </dxf>
    <dxf>
      <font>
        <strike val="0"/>
        <outline val="0"/>
        <shadow val="0"/>
        <u val="none"/>
        <vertAlign val="baseline"/>
        <color theme="1"/>
        <name val="Times New Roman"/>
        <family val="1"/>
        <scheme val="none"/>
      </font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family val="1"/>
        <scheme val="none"/>
      </font>
      <alignment horizontal="center" vertical="top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numFmt numFmtId="2" formatCode="0.00"/>
    </dxf>
    <dxf>
      <font>
        <sz val="10"/>
      </font>
    </dxf>
    <dxf>
      <font>
        <name val="Times New Roman"/>
        <family val="1"/>
        <scheme val="none"/>
      </font>
    </dxf>
    <dxf>
      <numFmt numFmtId="2" formatCode="0.00"/>
    </dxf>
    <dxf>
      <font>
        <sz val="10"/>
      </font>
    </dxf>
    <dxf>
      <font>
        <name val="Times New Roman"/>
        <family val="1"/>
        <scheme val="none"/>
      </font>
    </dxf>
    <dxf>
      <numFmt numFmtId="2" formatCode="0.00"/>
    </dxf>
    <dxf>
      <numFmt numFmtId="164" formatCode="0.0000"/>
    </dxf>
    <dxf>
      <numFmt numFmtId="13" formatCode="0%"/>
    </dxf>
    <dxf>
      <font>
        <b/>
      </font>
    </dxf>
    <dxf>
      <numFmt numFmtId="164" formatCode="0.0000"/>
    </dxf>
    <dxf>
      <font>
        <sz val="10"/>
      </font>
    </dxf>
    <dxf>
      <font>
        <name val="Times New Roman"/>
        <family val="1"/>
        <scheme val="none"/>
      </font>
    </dxf>
    <dxf>
      <numFmt numFmtId="164" formatCode="0.00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[Kompresi_Uji - REVISI.xlsx]Pivot_MSE!PivotTable1</c:name>
    <c:fmtId val="6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cap="all" spc="5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id-ID" sz="900" b="1"/>
              <a:t>Average of MSE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cap="all" spc="5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id-ID"/>
        </a:p>
      </c:txPr>
    </c:title>
    <c:autoTitleDeleted val="0"/>
    <c:pivotFmts>
      <c:pivotFmt>
        <c:idx val="0"/>
        <c:spPr>
          <a:gradFill flip="none" rotWithShape="1">
            <a:gsLst>
              <a:gs pos="0">
                <a:schemeClr val="accent1"/>
              </a:gs>
              <a:gs pos="75000">
                <a:schemeClr val="accent1">
                  <a:lumMod val="60000"/>
                  <a:lumOff val="40000"/>
                </a:schemeClr>
              </a:gs>
              <a:gs pos="51000">
                <a:schemeClr val="accent1">
                  <a:alpha val="75000"/>
                </a:schemeClr>
              </a:gs>
              <a:gs pos="100000">
                <a:schemeClr val="accent1">
                  <a:lumMod val="20000"/>
                  <a:lumOff val="80000"/>
                  <a:alpha val="15000"/>
                </a:schemeClr>
              </a:gs>
            </a:gsLst>
            <a:lin ang="5400000" scaled="0"/>
          </a:gra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id-I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gradFill flip="none" rotWithShape="1">
            <a:gsLst>
              <a:gs pos="0">
                <a:schemeClr val="accent1"/>
              </a:gs>
              <a:gs pos="75000">
                <a:schemeClr val="accent1">
                  <a:lumMod val="60000"/>
                  <a:lumOff val="40000"/>
                </a:schemeClr>
              </a:gs>
              <a:gs pos="51000">
                <a:schemeClr val="accent1">
                  <a:alpha val="75000"/>
                </a:schemeClr>
              </a:gs>
              <a:gs pos="100000">
                <a:schemeClr val="accent1">
                  <a:lumMod val="20000"/>
                  <a:lumOff val="80000"/>
                  <a:alpha val="15000"/>
                </a:schemeClr>
              </a:gs>
            </a:gsLst>
            <a:lin ang="5400000" scaled="0"/>
          </a:gra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id-I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gradFill flip="none" rotWithShape="1">
            <a:gsLst>
              <a:gs pos="0">
                <a:schemeClr val="accent1"/>
              </a:gs>
              <a:gs pos="75000">
                <a:schemeClr val="accent1">
                  <a:lumMod val="60000"/>
                  <a:lumOff val="40000"/>
                </a:schemeClr>
              </a:gs>
              <a:gs pos="51000">
                <a:schemeClr val="accent1">
                  <a:alpha val="75000"/>
                </a:schemeClr>
              </a:gs>
              <a:gs pos="100000">
                <a:schemeClr val="accent1">
                  <a:lumMod val="20000"/>
                  <a:lumOff val="80000"/>
                  <a:alpha val="15000"/>
                </a:schemeClr>
              </a:gs>
            </a:gsLst>
            <a:lin ang="5400000" scaled="0"/>
          </a:gra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id-I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gradFill flip="none" rotWithShape="1">
            <a:gsLst>
              <a:gs pos="0">
                <a:schemeClr val="accent1"/>
              </a:gs>
              <a:gs pos="75000">
                <a:schemeClr val="accent1">
                  <a:lumMod val="60000"/>
                  <a:lumOff val="40000"/>
                </a:schemeClr>
              </a:gs>
              <a:gs pos="51000">
                <a:schemeClr val="accent1">
                  <a:alpha val="75000"/>
                </a:schemeClr>
              </a:gs>
              <a:gs pos="100000">
                <a:schemeClr val="accent1">
                  <a:lumMod val="20000"/>
                  <a:lumOff val="80000"/>
                  <a:alpha val="15000"/>
                </a:schemeClr>
              </a:gs>
            </a:gsLst>
            <a:lin ang="5400000" scaled="0"/>
          </a:gra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id-I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gradFill flip="none" rotWithShape="1">
            <a:gsLst>
              <a:gs pos="0">
                <a:schemeClr val="accent1"/>
              </a:gs>
              <a:gs pos="75000">
                <a:schemeClr val="accent1">
                  <a:lumMod val="60000"/>
                  <a:lumOff val="40000"/>
                </a:schemeClr>
              </a:gs>
              <a:gs pos="51000">
                <a:schemeClr val="accent1">
                  <a:alpha val="75000"/>
                </a:schemeClr>
              </a:gs>
              <a:gs pos="100000">
                <a:schemeClr val="accent1">
                  <a:lumMod val="20000"/>
                  <a:lumOff val="80000"/>
                  <a:alpha val="15000"/>
                </a:schemeClr>
              </a:gs>
            </a:gsLst>
            <a:lin ang="5400000" scaled="0"/>
          </a:gra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id-I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gradFill flip="none" rotWithShape="1">
            <a:gsLst>
              <a:gs pos="0">
                <a:schemeClr val="accent1"/>
              </a:gs>
              <a:gs pos="75000">
                <a:schemeClr val="accent1">
                  <a:lumMod val="60000"/>
                  <a:lumOff val="40000"/>
                </a:schemeClr>
              </a:gs>
              <a:gs pos="51000">
                <a:schemeClr val="accent1">
                  <a:alpha val="75000"/>
                </a:schemeClr>
              </a:gs>
              <a:gs pos="100000">
                <a:schemeClr val="accent1">
                  <a:lumMod val="20000"/>
                  <a:lumOff val="80000"/>
                  <a:alpha val="15000"/>
                </a:schemeClr>
              </a:gs>
            </a:gsLst>
            <a:lin ang="5400000" scaled="0"/>
          </a:gra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id-I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gradFill flip="none" rotWithShape="1">
            <a:gsLst>
              <a:gs pos="0">
                <a:schemeClr val="accent1"/>
              </a:gs>
              <a:gs pos="75000">
                <a:schemeClr val="accent1">
                  <a:lumMod val="60000"/>
                  <a:lumOff val="40000"/>
                </a:schemeClr>
              </a:gs>
              <a:gs pos="51000">
                <a:schemeClr val="accent1">
                  <a:alpha val="75000"/>
                </a:schemeClr>
              </a:gs>
              <a:gs pos="100000">
                <a:schemeClr val="accent1">
                  <a:lumMod val="20000"/>
                  <a:lumOff val="80000"/>
                  <a:alpha val="15000"/>
                </a:schemeClr>
              </a:gs>
            </a:gsLst>
            <a:lin ang="5400000" scaled="0"/>
          </a:gra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id-I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gradFill flip="none" rotWithShape="1">
            <a:gsLst>
              <a:gs pos="0">
                <a:schemeClr val="accent1"/>
              </a:gs>
              <a:gs pos="75000">
                <a:schemeClr val="accent1">
                  <a:lumMod val="60000"/>
                  <a:lumOff val="40000"/>
                </a:schemeClr>
              </a:gs>
              <a:gs pos="51000">
                <a:schemeClr val="accent1">
                  <a:alpha val="75000"/>
                </a:schemeClr>
              </a:gs>
              <a:gs pos="100000">
                <a:schemeClr val="accent1">
                  <a:lumMod val="20000"/>
                  <a:lumOff val="80000"/>
                  <a:alpha val="15000"/>
                </a:schemeClr>
              </a:gs>
            </a:gsLst>
            <a:lin ang="5400000" scaled="0"/>
          </a:gra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id-I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gradFill flip="none" rotWithShape="1">
            <a:gsLst>
              <a:gs pos="0">
                <a:schemeClr val="accent1"/>
              </a:gs>
              <a:gs pos="75000">
                <a:schemeClr val="accent1">
                  <a:lumMod val="60000"/>
                  <a:lumOff val="40000"/>
                </a:schemeClr>
              </a:gs>
              <a:gs pos="51000">
                <a:schemeClr val="accent1">
                  <a:alpha val="75000"/>
                </a:schemeClr>
              </a:gs>
              <a:gs pos="100000">
                <a:schemeClr val="accent1">
                  <a:lumMod val="20000"/>
                  <a:lumOff val="80000"/>
                  <a:alpha val="15000"/>
                </a:schemeClr>
              </a:gs>
            </a:gsLst>
            <a:lin ang="5400000" scaled="0"/>
          </a:gra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id-I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gradFill flip="none" rotWithShape="1">
            <a:gsLst>
              <a:gs pos="0">
                <a:schemeClr val="accent1"/>
              </a:gs>
              <a:gs pos="75000">
                <a:schemeClr val="accent1">
                  <a:lumMod val="60000"/>
                  <a:lumOff val="40000"/>
                </a:schemeClr>
              </a:gs>
              <a:gs pos="51000">
                <a:schemeClr val="accent1">
                  <a:alpha val="75000"/>
                </a:schemeClr>
              </a:gs>
              <a:gs pos="100000">
                <a:schemeClr val="accent1">
                  <a:lumMod val="20000"/>
                  <a:lumOff val="80000"/>
                  <a:alpha val="15000"/>
                </a:schemeClr>
              </a:gs>
            </a:gsLst>
            <a:lin ang="5400000" scaled="0"/>
          </a:gra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id-I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gradFill flip="none" rotWithShape="1">
            <a:gsLst>
              <a:gs pos="0">
                <a:schemeClr val="accent1"/>
              </a:gs>
              <a:gs pos="75000">
                <a:schemeClr val="accent1">
                  <a:lumMod val="60000"/>
                  <a:lumOff val="40000"/>
                </a:schemeClr>
              </a:gs>
              <a:gs pos="51000">
                <a:schemeClr val="accent1">
                  <a:alpha val="75000"/>
                </a:schemeClr>
              </a:gs>
              <a:gs pos="100000">
                <a:schemeClr val="accent1">
                  <a:lumMod val="20000"/>
                  <a:lumOff val="80000"/>
                  <a:alpha val="15000"/>
                </a:schemeClr>
              </a:gs>
            </a:gsLst>
            <a:lin ang="5400000" scaled="0"/>
          </a:gra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id-I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gradFill flip="none" rotWithShape="1">
            <a:gsLst>
              <a:gs pos="0">
                <a:schemeClr val="accent1"/>
              </a:gs>
              <a:gs pos="75000">
                <a:schemeClr val="accent1">
                  <a:lumMod val="60000"/>
                  <a:lumOff val="40000"/>
                </a:schemeClr>
              </a:gs>
              <a:gs pos="51000">
                <a:schemeClr val="accent1">
                  <a:alpha val="75000"/>
                </a:schemeClr>
              </a:gs>
              <a:gs pos="100000">
                <a:schemeClr val="accent1">
                  <a:lumMod val="20000"/>
                  <a:lumOff val="80000"/>
                  <a:alpha val="15000"/>
                </a:schemeClr>
              </a:gs>
            </a:gsLst>
            <a:lin ang="5400000" scaled="0"/>
          </a:gra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id-I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gradFill flip="none" rotWithShape="1">
            <a:gsLst>
              <a:gs pos="0">
                <a:schemeClr val="accent1"/>
              </a:gs>
              <a:gs pos="75000">
                <a:schemeClr val="accent1">
                  <a:lumMod val="60000"/>
                  <a:lumOff val="40000"/>
                </a:schemeClr>
              </a:gs>
              <a:gs pos="51000">
                <a:schemeClr val="accent1">
                  <a:alpha val="75000"/>
                </a:schemeClr>
              </a:gs>
              <a:gs pos="100000">
                <a:schemeClr val="accent1">
                  <a:lumMod val="20000"/>
                  <a:lumOff val="80000"/>
                  <a:alpha val="15000"/>
                </a:schemeClr>
              </a:gs>
            </a:gsLst>
            <a:lin ang="5400000" scaled="0"/>
          </a:gra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id-I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gradFill flip="none" rotWithShape="1">
            <a:gsLst>
              <a:gs pos="0">
                <a:schemeClr val="accent1"/>
              </a:gs>
              <a:gs pos="75000">
                <a:schemeClr val="accent1">
                  <a:lumMod val="60000"/>
                  <a:lumOff val="40000"/>
                </a:schemeClr>
              </a:gs>
              <a:gs pos="51000">
                <a:schemeClr val="accent1">
                  <a:alpha val="75000"/>
                </a:schemeClr>
              </a:gs>
              <a:gs pos="100000">
                <a:schemeClr val="accent1">
                  <a:lumMod val="20000"/>
                  <a:lumOff val="80000"/>
                  <a:alpha val="15000"/>
                </a:schemeClr>
              </a:gs>
            </a:gsLst>
            <a:lin ang="5400000" scaled="0"/>
          </a:gra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id-I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gradFill flip="none" rotWithShape="1">
            <a:gsLst>
              <a:gs pos="0">
                <a:schemeClr val="accent1"/>
              </a:gs>
              <a:gs pos="75000">
                <a:schemeClr val="accent1">
                  <a:lumMod val="60000"/>
                  <a:lumOff val="40000"/>
                </a:schemeClr>
              </a:gs>
              <a:gs pos="51000">
                <a:schemeClr val="accent1">
                  <a:alpha val="75000"/>
                </a:schemeClr>
              </a:gs>
              <a:gs pos="100000">
                <a:schemeClr val="accent1">
                  <a:lumMod val="20000"/>
                  <a:lumOff val="80000"/>
                  <a:alpha val="15000"/>
                </a:schemeClr>
              </a:gs>
            </a:gsLst>
            <a:lin ang="5400000" scaled="0"/>
          </a:gra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id-I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Pivot_MSE!$B$3:$B$4</c:f>
              <c:strCache>
                <c:ptCount val="1"/>
                <c:pt idx="0">
                  <c:v>Daubechies</c:v>
                </c:pt>
              </c:strCache>
            </c:strRef>
          </c:tx>
          <c:spPr>
            <a:gradFill flip="none" rotWithShape="1">
              <a:gsLst>
                <a:gs pos="0">
                  <a:schemeClr val="accent1"/>
                </a:gs>
                <a:gs pos="75000">
                  <a:schemeClr val="accent1">
                    <a:lumMod val="60000"/>
                    <a:lumOff val="40000"/>
                  </a:schemeClr>
                </a:gs>
                <a:gs pos="51000">
                  <a:schemeClr val="accent1">
                    <a:alpha val="75000"/>
                  </a:schemeClr>
                </a:gs>
                <a:gs pos="100000">
                  <a:schemeClr val="accent1">
                    <a:lumMod val="20000"/>
                    <a:lumOff val="80000"/>
                    <a:alpha val="15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Pivot_MSE!$A$5:$A$7</c:f>
              <c:strCache>
                <c:ptCount val="2"/>
                <c:pt idx="0">
                  <c:v>BMP</c:v>
                </c:pt>
                <c:pt idx="1">
                  <c:v>JPG</c:v>
                </c:pt>
              </c:strCache>
            </c:strRef>
          </c:cat>
          <c:val>
            <c:numRef>
              <c:f>Pivot_MSE!$B$5:$B$7</c:f>
              <c:numCache>
                <c:formatCode>0.00</c:formatCode>
                <c:ptCount val="2"/>
                <c:pt idx="0">
                  <c:v>1.1532476868000001</c:v>
                </c:pt>
                <c:pt idx="1">
                  <c:v>1.0989756989666659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11-487F-A6F2-5227479F5C95}"/>
            </c:ext>
          </c:extLst>
        </c:ser>
        <c:ser>
          <c:idx val="1"/>
          <c:order val="1"/>
          <c:tx>
            <c:strRef>
              <c:f>Pivot_MSE!$C$3:$C$4</c:f>
              <c:strCache>
                <c:ptCount val="1"/>
                <c:pt idx="0">
                  <c:v>Haar</c:v>
                </c:pt>
              </c:strCache>
            </c:strRef>
          </c:tx>
          <c:spPr>
            <a:gradFill flip="none" rotWithShape="1">
              <a:gsLst>
                <a:gs pos="0">
                  <a:schemeClr val="accent2"/>
                </a:gs>
                <a:gs pos="75000">
                  <a:schemeClr val="accent2">
                    <a:lumMod val="60000"/>
                    <a:lumOff val="40000"/>
                  </a:schemeClr>
                </a:gs>
                <a:gs pos="51000">
                  <a:schemeClr val="accent2">
                    <a:alpha val="75000"/>
                  </a:schemeClr>
                </a:gs>
                <a:gs pos="100000">
                  <a:schemeClr val="accent2">
                    <a:lumMod val="20000"/>
                    <a:lumOff val="80000"/>
                    <a:alpha val="15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Pivot_MSE!$A$5:$A$7</c:f>
              <c:strCache>
                <c:ptCount val="2"/>
                <c:pt idx="0">
                  <c:v>BMP</c:v>
                </c:pt>
                <c:pt idx="1">
                  <c:v>JPG</c:v>
                </c:pt>
              </c:strCache>
            </c:strRef>
          </c:cat>
          <c:val>
            <c:numRef>
              <c:f>Pivot_MSE!$C$5:$C$7</c:f>
              <c:numCache>
                <c:formatCode>0.00</c:formatCode>
                <c:ptCount val="2"/>
                <c:pt idx="0">
                  <c:v>1.8810431249333328</c:v>
                </c:pt>
                <c:pt idx="1">
                  <c:v>1.7556646194333321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411-487F-A6F2-5227479F5C95}"/>
            </c:ext>
          </c:extLst>
        </c:ser>
        <c:ser>
          <c:idx val="2"/>
          <c:order val="2"/>
          <c:tx>
            <c:strRef>
              <c:f>Pivot_MSE!$D$3:$D$4</c:f>
              <c:strCache>
                <c:ptCount val="1"/>
                <c:pt idx="0">
                  <c:v>Symlets</c:v>
                </c:pt>
              </c:strCache>
            </c:strRef>
          </c:tx>
          <c:spPr>
            <a:gradFill flip="none" rotWithShape="1">
              <a:gsLst>
                <a:gs pos="0">
                  <a:schemeClr val="accent3"/>
                </a:gs>
                <a:gs pos="75000">
                  <a:schemeClr val="accent3">
                    <a:lumMod val="60000"/>
                    <a:lumOff val="40000"/>
                  </a:schemeClr>
                </a:gs>
                <a:gs pos="51000">
                  <a:schemeClr val="accent3">
                    <a:alpha val="75000"/>
                  </a:schemeClr>
                </a:gs>
                <a:gs pos="100000">
                  <a:schemeClr val="accent3">
                    <a:lumMod val="20000"/>
                    <a:lumOff val="80000"/>
                    <a:alpha val="15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Pivot_MSE!$A$5:$A$7</c:f>
              <c:strCache>
                <c:ptCount val="2"/>
                <c:pt idx="0">
                  <c:v>BMP</c:v>
                </c:pt>
                <c:pt idx="1">
                  <c:v>JPG</c:v>
                </c:pt>
              </c:strCache>
            </c:strRef>
          </c:cat>
          <c:val>
            <c:numRef>
              <c:f>Pivot_MSE!$D$5:$D$7</c:f>
              <c:numCache>
                <c:formatCode>0.00</c:formatCode>
                <c:ptCount val="2"/>
                <c:pt idx="0">
                  <c:v>1.1032943435333338</c:v>
                </c:pt>
                <c:pt idx="1">
                  <c:v>0.98753148103333332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C1-449A-B27A-20C40AA71F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5"/>
        <c:overlap val="-70"/>
        <c:axId val="656762720"/>
        <c:axId val="451885616"/>
      </c:barChart>
      <c:catAx>
        <c:axId val="656762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id-ID"/>
          </a:p>
        </c:txPr>
        <c:crossAx val="451885616"/>
        <c:crosses val="autoZero"/>
        <c:auto val="1"/>
        <c:lblAlgn val="ctr"/>
        <c:lblOffset val="100"/>
        <c:noMultiLvlLbl val="0"/>
      </c:catAx>
      <c:valAx>
        <c:axId val="451885616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tx1">
                      <a:lumMod val="5000"/>
                      <a:lumOff val="95000"/>
                    </a:schemeClr>
                  </a:gs>
                  <a:gs pos="0">
                    <a:schemeClr val="tx1">
                      <a:lumMod val="25000"/>
                      <a:lumOff val="7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id-ID"/>
                  <a:t>Range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id-ID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id-ID"/>
          </a:p>
        </c:txPr>
        <c:crossAx val="656762720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>
            <a:solidFill>
              <a:schemeClr val="tx1">
                <a:lumMod val="15000"/>
                <a:lumOff val="85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id-ID"/>
          </a:p>
        </c:txPr>
      </c:dTable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id-ID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[Kompresi_Uji - REVISI.xlsx]Pivot_PSNRdB!PivotTable2</c:name>
    <c:fmtId val="0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cap="all" spc="5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id-ID" sz="900" b="1"/>
              <a:t>Average of PSNR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cap="all" spc="5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id-ID"/>
        </a:p>
      </c:txPr>
    </c:title>
    <c:autoTitleDeleted val="0"/>
    <c:pivotFmts>
      <c:pivotFmt>
        <c:idx val="0"/>
        <c:spPr>
          <a:gradFill flip="none" rotWithShape="1">
            <a:gsLst>
              <a:gs pos="0">
                <a:schemeClr val="accent1"/>
              </a:gs>
              <a:gs pos="75000">
                <a:schemeClr val="accent1">
                  <a:lumMod val="60000"/>
                  <a:lumOff val="40000"/>
                </a:schemeClr>
              </a:gs>
              <a:gs pos="51000">
                <a:schemeClr val="accent1">
                  <a:alpha val="75000"/>
                </a:schemeClr>
              </a:gs>
              <a:gs pos="100000">
                <a:schemeClr val="accent1">
                  <a:lumMod val="20000"/>
                  <a:lumOff val="80000"/>
                  <a:alpha val="15000"/>
                </a:schemeClr>
              </a:gs>
            </a:gsLst>
            <a:lin ang="5400000" scaled="0"/>
          </a:gra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id-I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gradFill flip="none" rotWithShape="1">
            <a:gsLst>
              <a:gs pos="0">
                <a:schemeClr val="accent1"/>
              </a:gs>
              <a:gs pos="75000">
                <a:schemeClr val="accent1">
                  <a:lumMod val="60000"/>
                  <a:lumOff val="40000"/>
                </a:schemeClr>
              </a:gs>
              <a:gs pos="51000">
                <a:schemeClr val="accent1">
                  <a:alpha val="75000"/>
                </a:schemeClr>
              </a:gs>
              <a:gs pos="100000">
                <a:schemeClr val="accent1">
                  <a:lumMod val="20000"/>
                  <a:lumOff val="80000"/>
                  <a:alpha val="15000"/>
                </a:schemeClr>
              </a:gs>
            </a:gsLst>
            <a:lin ang="5400000" scaled="0"/>
          </a:gra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id-I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gradFill flip="none" rotWithShape="1">
            <a:gsLst>
              <a:gs pos="0">
                <a:schemeClr val="accent1"/>
              </a:gs>
              <a:gs pos="75000">
                <a:schemeClr val="accent1">
                  <a:lumMod val="60000"/>
                  <a:lumOff val="40000"/>
                </a:schemeClr>
              </a:gs>
              <a:gs pos="51000">
                <a:schemeClr val="accent1">
                  <a:alpha val="75000"/>
                </a:schemeClr>
              </a:gs>
              <a:gs pos="100000">
                <a:schemeClr val="accent1">
                  <a:lumMod val="20000"/>
                  <a:lumOff val="80000"/>
                  <a:alpha val="15000"/>
                </a:schemeClr>
              </a:gs>
            </a:gsLst>
            <a:lin ang="5400000" scaled="0"/>
          </a:gra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id-I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gradFill flip="none" rotWithShape="1">
            <a:gsLst>
              <a:gs pos="0">
                <a:schemeClr val="accent1"/>
              </a:gs>
              <a:gs pos="75000">
                <a:schemeClr val="accent1">
                  <a:lumMod val="60000"/>
                  <a:lumOff val="40000"/>
                </a:schemeClr>
              </a:gs>
              <a:gs pos="51000">
                <a:schemeClr val="accent1">
                  <a:alpha val="75000"/>
                </a:schemeClr>
              </a:gs>
              <a:gs pos="100000">
                <a:schemeClr val="accent1">
                  <a:lumMod val="20000"/>
                  <a:lumOff val="80000"/>
                  <a:alpha val="15000"/>
                </a:schemeClr>
              </a:gs>
            </a:gsLst>
            <a:lin ang="5400000" scaled="0"/>
          </a:gra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gradFill flip="none" rotWithShape="1">
            <a:gsLst>
              <a:gs pos="0">
                <a:schemeClr val="accent1"/>
              </a:gs>
              <a:gs pos="75000">
                <a:schemeClr val="accent1">
                  <a:lumMod val="60000"/>
                  <a:lumOff val="40000"/>
                </a:schemeClr>
              </a:gs>
              <a:gs pos="51000">
                <a:schemeClr val="accent1">
                  <a:alpha val="75000"/>
                </a:schemeClr>
              </a:gs>
              <a:gs pos="100000">
                <a:schemeClr val="accent1">
                  <a:lumMod val="20000"/>
                  <a:lumOff val="80000"/>
                  <a:alpha val="15000"/>
                </a:schemeClr>
              </a:gs>
            </a:gsLst>
            <a:lin ang="5400000" scaled="0"/>
          </a:gra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gradFill flip="none" rotWithShape="1">
            <a:gsLst>
              <a:gs pos="0">
                <a:schemeClr val="accent1"/>
              </a:gs>
              <a:gs pos="75000">
                <a:schemeClr val="accent1">
                  <a:lumMod val="60000"/>
                  <a:lumOff val="40000"/>
                </a:schemeClr>
              </a:gs>
              <a:gs pos="51000">
                <a:schemeClr val="accent1">
                  <a:alpha val="75000"/>
                </a:schemeClr>
              </a:gs>
              <a:gs pos="100000">
                <a:schemeClr val="accent1">
                  <a:lumMod val="20000"/>
                  <a:lumOff val="80000"/>
                  <a:alpha val="15000"/>
                </a:schemeClr>
              </a:gs>
            </a:gsLst>
            <a:lin ang="5400000" scaled="0"/>
          </a:gra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id-I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gradFill flip="none" rotWithShape="1">
            <a:gsLst>
              <a:gs pos="0">
                <a:schemeClr val="accent1"/>
              </a:gs>
              <a:gs pos="75000">
                <a:schemeClr val="accent1">
                  <a:lumMod val="60000"/>
                  <a:lumOff val="40000"/>
                </a:schemeClr>
              </a:gs>
              <a:gs pos="51000">
                <a:schemeClr val="accent1">
                  <a:alpha val="75000"/>
                </a:schemeClr>
              </a:gs>
              <a:gs pos="100000">
                <a:schemeClr val="accent1">
                  <a:lumMod val="20000"/>
                  <a:lumOff val="80000"/>
                  <a:alpha val="15000"/>
                </a:schemeClr>
              </a:gs>
            </a:gsLst>
            <a:lin ang="5400000" scaled="0"/>
          </a:gra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id-I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gradFill flip="none" rotWithShape="1">
            <a:gsLst>
              <a:gs pos="0">
                <a:schemeClr val="accent1"/>
              </a:gs>
              <a:gs pos="75000">
                <a:schemeClr val="accent1">
                  <a:lumMod val="60000"/>
                  <a:lumOff val="40000"/>
                </a:schemeClr>
              </a:gs>
              <a:gs pos="51000">
                <a:schemeClr val="accent1">
                  <a:alpha val="75000"/>
                </a:schemeClr>
              </a:gs>
              <a:gs pos="100000">
                <a:schemeClr val="accent1">
                  <a:lumMod val="20000"/>
                  <a:lumOff val="80000"/>
                  <a:alpha val="15000"/>
                </a:schemeClr>
              </a:gs>
            </a:gsLst>
            <a:lin ang="5400000" scaled="0"/>
          </a:gra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id-I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gradFill flip="none" rotWithShape="1">
            <a:gsLst>
              <a:gs pos="0">
                <a:schemeClr val="accent1"/>
              </a:gs>
              <a:gs pos="75000">
                <a:schemeClr val="accent1">
                  <a:lumMod val="60000"/>
                  <a:lumOff val="40000"/>
                </a:schemeClr>
              </a:gs>
              <a:gs pos="51000">
                <a:schemeClr val="accent1">
                  <a:alpha val="75000"/>
                </a:schemeClr>
              </a:gs>
              <a:gs pos="100000">
                <a:schemeClr val="accent1">
                  <a:lumMod val="20000"/>
                  <a:lumOff val="80000"/>
                  <a:alpha val="15000"/>
                </a:schemeClr>
              </a:gs>
            </a:gsLst>
            <a:lin ang="5400000" scaled="0"/>
          </a:gra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id-I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Pivot_PSNRdB!$B$3:$B$4</c:f>
              <c:strCache>
                <c:ptCount val="1"/>
                <c:pt idx="0">
                  <c:v>Daubechies</c:v>
                </c:pt>
              </c:strCache>
            </c:strRef>
          </c:tx>
          <c:spPr>
            <a:gradFill flip="none" rotWithShape="1">
              <a:gsLst>
                <a:gs pos="0">
                  <a:schemeClr val="accent1"/>
                </a:gs>
                <a:gs pos="75000">
                  <a:schemeClr val="accent1">
                    <a:lumMod val="60000"/>
                    <a:lumOff val="40000"/>
                  </a:schemeClr>
                </a:gs>
                <a:gs pos="51000">
                  <a:schemeClr val="accent1">
                    <a:alpha val="75000"/>
                  </a:schemeClr>
                </a:gs>
                <a:gs pos="100000">
                  <a:schemeClr val="accent1">
                    <a:lumMod val="20000"/>
                    <a:lumOff val="80000"/>
                    <a:alpha val="15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Pivot_PSNRdB!$A$5:$A$7</c:f>
              <c:strCache>
                <c:ptCount val="2"/>
                <c:pt idx="0">
                  <c:v>BMP</c:v>
                </c:pt>
                <c:pt idx="1">
                  <c:v>JPG</c:v>
                </c:pt>
              </c:strCache>
            </c:strRef>
          </c:cat>
          <c:val>
            <c:numRef>
              <c:f>Pivot_PSNRdB!$B$5:$B$7</c:f>
              <c:numCache>
                <c:formatCode>0.00</c:formatCode>
                <c:ptCount val="2"/>
                <c:pt idx="0">
                  <c:v>55.431851647420096</c:v>
                </c:pt>
                <c:pt idx="1">
                  <c:v>60.743493921395114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06-44F5-AF16-4A877DF567FC}"/>
            </c:ext>
          </c:extLst>
        </c:ser>
        <c:ser>
          <c:idx val="1"/>
          <c:order val="1"/>
          <c:tx>
            <c:strRef>
              <c:f>Pivot_PSNRdB!$C$3:$C$4</c:f>
              <c:strCache>
                <c:ptCount val="1"/>
                <c:pt idx="0">
                  <c:v>Haar</c:v>
                </c:pt>
              </c:strCache>
            </c:strRef>
          </c:tx>
          <c:spPr>
            <a:gradFill flip="none" rotWithShape="1">
              <a:gsLst>
                <a:gs pos="0">
                  <a:schemeClr val="accent2"/>
                </a:gs>
                <a:gs pos="75000">
                  <a:schemeClr val="accent2">
                    <a:lumMod val="60000"/>
                    <a:lumOff val="40000"/>
                  </a:schemeClr>
                </a:gs>
                <a:gs pos="51000">
                  <a:schemeClr val="accent2">
                    <a:alpha val="75000"/>
                  </a:schemeClr>
                </a:gs>
                <a:gs pos="100000">
                  <a:schemeClr val="accent2">
                    <a:lumMod val="20000"/>
                    <a:lumOff val="80000"/>
                    <a:alpha val="15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Pivot_PSNRdB!$A$5:$A$7</c:f>
              <c:strCache>
                <c:ptCount val="2"/>
                <c:pt idx="0">
                  <c:v>BMP</c:v>
                </c:pt>
                <c:pt idx="1">
                  <c:v>JPG</c:v>
                </c:pt>
              </c:strCache>
            </c:strRef>
          </c:cat>
          <c:val>
            <c:numRef>
              <c:f>Pivot_PSNRdB!$C$5:$C$7</c:f>
              <c:numCache>
                <c:formatCode>0.00</c:formatCode>
                <c:ptCount val="2"/>
                <c:pt idx="0">
                  <c:v>54.666016562586371</c:v>
                </c:pt>
                <c:pt idx="1">
                  <c:v>55.233899149036368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006-44F5-AF16-4A877DF567FC}"/>
            </c:ext>
          </c:extLst>
        </c:ser>
        <c:ser>
          <c:idx val="2"/>
          <c:order val="2"/>
          <c:tx>
            <c:strRef>
              <c:f>Pivot_PSNRdB!$D$3:$D$4</c:f>
              <c:strCache>
                <c:ptCount val="1"/>
                <c:pt idx="0">
                  <c:v>Symlets</c:v>
                </c:pt>
              </c:strCache>
            </c:strRef>
          </c:tx>
          <c:spPr>
            <a:gradFill flip="none" rotWithShape="1">
              <a:gsLst>
                <a:gs pos="0">
                  <a:schemeClr val="accent3"/>
                </a:gs>
                <a:gs pos="75000">
                  <a:schemeClr val="accent3">
                    <a:lumMod val="60000"/>
                    <a:lumOff val="40000"/>
                  </a:schemeClr>
                </a:gs>
                <a:gs pos="51000">
                  <a:schemeClr val="accent3">
                    <a:alpha val="75000"/>
                  </a:schemeClr>
                </a:gs>
                <a:gs pos="100000">
                  <a:schemeClr val="accent3">
                    <a:lumMod val="20000"/>
                    <a:lumOff val="80000"/>
                    <a:alpha val="15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Pivot_PSNRdB!$A$5:$A$7</c:f>
              <c:strCache>
                <c:ptCount val="2"/>
                <c:pt idx="0">
                  <c:v>BMP</c:v>
                </c:pt>
                <c:pt idx="1">
                  <c:v>JPG</c:v>
                </c:pt>
              </c:strCache>
            </c:strRef>
          </c:cat>
          <c:val>
            <c:numRef>
              <c:f>Pivot_PSNRdB!$D$5:$D$7</c:f>
              <c:numCache>
                <c:formatCode>0.00</c:formatCode>
                <c:ptCount val="2"/>
                <c:pt idx="0">
                  <c:v>57.65784264701103</c:v>
                </c:pt>
                <c:pt idx="1">
                  <c:v>60.632772752887483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006-44F5-AF16-4A877DF567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5"/>
        <c:overlap val="-70"/>
        <c:axId val="454168192"/>
        <c:axId val="450151312"/>
      </c:barChart>
      <c:catAx>
        <c:axId val="454168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id-ID"/>
          </a:p>
        </c:txPr>
        <c:crossAx val="450151312"/>
        <c:crosses val="autoZero"/>
        <c:auto val="1"/>
        <c:lblAlgn val="ctr"/>
        <c:lblOffset val="100"/>
        <c:noMultiLvlLbl val="0"/>
      </c:catAx>
      <c:valAx>
        <c:axId val="450151312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tx1">
                      <a:lumMod val="5000"/>
                      <a:lumOff val="95000"/>
                    </a:schemeClr>
                  </a:gs>
                  <a:gs pos="0">
                    <a:schemeClr val="tx1">
                      <a:lumMod val="25000"/>
                      <a:lumOff val="7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Ra</a:t>
                </a:r>
                <a:r>
                  <a:rPr lang="id-ID"/>
                  <a:t>nge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id-ID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id-ID"/>
          </a:p>
        </c:txPr>
        <c:crossAx val="454168192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>
            <a:solidFill>
              <a:schemeClr val="tx1">
                <a:lumMod val="15000"/>
                <a:lumOff val="85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id-ID"/>
          </a:p>
        </c:txPr>
      </c:dTable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id-ID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[Kompresi_Uji - REVISI.xlsx]Pivot_Rasio%!PivotTable1</c:name>
    <c:fmtId val="0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cap="all" spc="5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 sz="900" b="1"/>
              <a:t>Average of </a:t>
            </a:r>
            <a:r>
              <a:rPr lang="id-ID" sz="900" b="1"/>
              <a:t>RASIO</a:t>
            </a:r>
            <a:r>
              <a:rPr lang="en-US" sz="900" b="1"/>
              <a:t> (%)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cap="all" spc="5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id-ID"/>
        </a:p>
      </c:txPr>
    </c:title>
    <c:autoTitleDeleted val="0"/>
    <c:pivotFmts>
      <c:pivotFmt>
        <c:idx val="0"/>
        <c:spPr>
          <a:gradFill flip="none" rotWithShape="1">
            <a:gsLst>
              <a:gs pos="0">
                <a:schemeClr val="accent1"/>
              </a:gs>
              <a:gs pos="75000">
                <a:schemeClr val="accent1">
                  <a:lumMod val="60000"/>
                  <a:lumOff val="40000"/>
                </a:schemeClr>
              </a:gs>
              <a:gs pos="51000">
                <a:schemeClr val="accent1">
                  <a:alpha val="75000"/>
                </a:schemeClr>
              </a:gs>
              <a:gs pos="100000">
                <a:schemeClr val="accent1">
                  <a:lumMod val="20000"/>
                  <a:lumOff val="80000"/>
                  <a:alpha val="15000"/>
                </a:schemeClr>
              </a:gs>
            </a:gsLst>
            <a:lin ang="5400000" scaled="0"/>
          </a:gra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id-I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gradFill flip="none" rotWithShape="1">
            <a:gsLst>
              <a:gs pos="0">
                <a:schemeClr val="accent1"/>
              </a:gs>
              <a:gs pos="75000">
                <a:schemeClr val="accent1">
                  <a:lumMod val="60000"/>
                  <a:lumOff val="40000"/>
                </a:schemeClr>
              </a:gs>
              <a:gs pos="51000">
                <a:schemeClr val="accent1">
                  <a:alpha val="75000"/>
                </a:schemeClr>
              </a:gs>
              <a:gs pos="100000">
                <a:schemeClr val="accent1">
                  <a:lumMod val="20000"/>
                  <a:lumOff val="80000"/>
                  <a:alpha val="15000"/>
                </a:schemeClr>
              </a:gs>
            </a:gsLst>
            <a:lin ang="5400000" scaled="0"/>
          </a:gra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id-I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gradFill flip="none" rotWithShape="1">
            <a:gsLst>
              <a:gs pos="0">
                <a:schemeClr val="accent1"/>
              </a:gs>
              <a:gs pos="75000">
                <a:schemeClr val="accent1">
                  <a:lumMod val="60000"/>
                  <a:lumOff val="40000"/>
                </a:schemeClr>
              </a:gs>
              <a:gs pos="51000">
                <a:schemeClr val="accent1">
                  <a:alpha val="75000"/>
                </a:schemeClr>
              </a:gs>
              <a:gs pos="100000">
                <a:schemeClr val="accent1">
                  <a:lumMod val="20000"/>
                  <a:lumOff val="80000"/>
                  <a:alpha val="15000"/>
                </a:schemeClr>
              </a:gs>
            </a:gsLst>
            <a:lin ang="5400000" scaled="0"/>
          </a:gra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id-I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gradFill flip="none" rotWithShape="1">
            <a:gsLst>
              <a:gs pos="0">
                <a:schemeClr val="accent1"/>
              </a:gs>
              <a:gs pos="75000">
                <a:schemeClr val="accent1">
                  <a:lumMod val="60000"/>
                  <a:lumOff val="40000"/>
                </a:schemeClr>
              </a:gs>
              <a:gs pos="51000">
                <a:schemeClr val="accent1">
                  <a:alpha val="75000"/>
                </a:schemeClr>
              </a:gs>
              <a:gs pos="100000">
                <a:schemeClr val="accent1">
                  <a:lumMod val="20000"/>
                  <a:lumOff val="80000"/>
                  <a:alpha val="15000"/>
                </a:schemeClr>
              </a:gs>
            </a:gsLst>
            <a:lin ang="5400000" scaled="0"/>
          </a:gra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id-I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gradFill flip="none" rotWithShape="1">
            <a:gsLst>
              <a:gs pos="0">
                <a:schemeClr val="accent1"/>
              </a:gs>
              <a:gs pos="75000">
                <a:schemeClr val="accent1">
                  <a:lumMod val="60000"/>
                  <a:lumOff val="40000"/>
                </a:schemeClr>
              </a:gs>
              <a:gs pos="51000">
                <a:schemeClr val="accent1">
                  <a:alpha val="75000"/>
                </a:schemeClr>
              </a:gs>
              <a:gs pos="100000">
                <a:schemeClr val="accent1">
                  <a:lumMod val="20000"/>
                  <a:lumOff val="80000"/>
                  <a:alpha val="15000"/>
                </a:schemeClr>
              </a:gs>
            </a:gsLst>
            <a:lin ang="5400000" scaled="0"/>
          </a:gra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id-I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gradFill flip="none" rotWithShape="1">
            <a:gsLst>
              <a:gs pos="0">
                <a:schemeClr val="accent1"/>
              </a:gs>
              <a:gs pos="75000">
                <a:schemeClr val="accent1">
                  <a:lumMod val="60000"/>
                  <a:lumOff val="40000"/>
                </a:schemeClr>
              </a:gs>
              <a:gs pos="51000">
                <a:schemeClr val="accent1">
                  <a:alpha val="75000"/>
                </a:schemeClr>
              </a:gs>
              <a:gs pos="100000">
                <a:schemeClr val="accent1">
                  <a:lumMod val="20000"/>
                  <a:lumOff val="80000"/>
                  <a:alpha val="15000"/>
                </a:schemeClr>
              </a:gs>
            </a:gsLst>
            <a:lin ang="5400000" scaled="0"/>
          </a:gra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id-I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gradFill flip="none" rotWithShape="1">
            <a:gsLst>
              <a:gs pos="0">
                <a:schemeClr val="accent1"/>
              </a:gs>
              <a:gs pos="75000">
                <a:schemeClr val="accent1">
                  <a:lumMod val="60000"/>
                  <a:lumOff val="40000"/>
                </a:schemeClr>
              </a:gs>
              <a:gs pos="51000">
                <a:schemeClr val="accent1">
                  <a:alpha val="75000"/>
                </a:schemeClr>
              </a:gs>
              <a:gs pos="100000">
                <a:schemeClr val="accent1">
                  <a:lumMod val="20000"/>
                  <a:lumOff val="80000"/>
                  <a:alpha val="15000"/>
                </a:schemeClr>
              </a:gs>
            </a:gsLst>
            <a:lin ang="5400000" scaled="0"/>
          </a:gradFill>
          <a:ln>
            <a:noFill/>
          </a:ln>
          <a:effectLst/>
        </c:spPr>
        <c:marker>
          <c:symbol val="none"/>
        </c:marker>
      </c:pivotFmt>
      <c:pivotFmt>
        <c:idx val="7"/>
        <c:spPr>
          <a:gradFill flip="none" rotWithShape="1">
            <a:gsLst>
              <a:gs pos="0">
                <a:schemeClr val="accent1"/>
              </a:gs>
              <a:gs pos="75000">
                <a:schemeClr val="accent1">
                  <a:lumMod val="60000"/>
                  <a:lumOff val="40000"/>
                </a:schemeClr>
              </a:gs>
              <a:gs pos="51000">
                <a:schemeClr val="accent1">
                  <a:alpha val="75000"/>
                </a:schemeClr>
              </a:gs>
              <a:gs pos="100000">
                <a:schemeClr val="accent1">
                  <a:lumMod val="20000"/>
                  <a:lumOff val="80000"/>
                  <a:alpha val="15000"/>
                </a:schemeClr>
              </a:gs>
            </a:gsLst>
            <a:lin ang="5400000" scaled="0"/>
          </a:gradFill>
          <a:ln>
            <a:noFill/>
          </a:ln>
          <a:effectLst/>
        </c:spPr>
        <c:marker>
          <c:symbol val="none"/>
        </c:marker>
      </c:pivotFmt>
      <c:pivotFmt>
        <c:idx val="8"/>
        <c:spPr>
          <a:gradFill flip="none" rotWithShape="1">
            <a:gsLst>
              <a:gs pos="0">
                <a:schemeClr val="accent1"/>
              </a:gs>
              <a:gs pos="75000">
                <a:schemeClr val="accent1">
                  <a:lumMod val="60000"/>
                  <a:lumOff val="40000"/>
                </a:schemeClr>
              </a:gs>
              <a:gs pos="51000">
                <a:schemeClr val="accent1">
                  <a:alpha val="75000"/>
                </a:schemeClr>
              </a:gs>
              <a:gs pos="100000">
                <a:schemeClr val="accent1">
                  <a:lumMod val="20000"/>
                  <a:lumOff val="80000"/>
                  <a:alpha val="15000"/>
                </a:schemeClr>
              </a:gs>
            </a:gsLst>
            <a:lin ang="5400000" scaled="0"/>
          </a:gradFill>
          <a:ln>
            <a:noFill/>
          </a:ln>
          <a:effectLst/>
        </c:spPr>
        <c:marker>
          <c:symbol val="none"/>
        </c:marker>
      </c:pivotFmt>
      <c:pivotFmt>
        <c:idx val="9"/>
        <c:spPr>
          <a:gradFill flip="none" rotWithShape="1">
            <a:gsLst>
              <a:gs pos="0">
                <a:schemeClr val="accent1"/>
              </a:gs>
              <a:gs pos="75000">
                <a:schemeClr val="accent1">
                  <a:lumMod val="60000"/>
                  <a:lumOff val="40000"/>
                </a:schemeClr>
              </a:gs>
              <a:gs pos="51000">
                <a:schemeClr val="accent1">
                  <a:alpha val="75000"/>
                </a:schemeClr>
              </a:gs>
              <a:gs pos="100000">
                <a:schemeClr val="accent1">
                  <a:lumMod val="20000"/>
                  <a:lumOff val="80000"/>
                  <a:alpha val="15000"/>
                </a:schemeClr>
              </a:gs>
            </a:gsLst>
            <a:lin ang="5400000" scaled="0"/>
          </a:gra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id-I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gradFill flip="none" rotWithShape="1">
            <a:gsLst>
              <a:gs pos="0">
                <a:schemeClr val="accent1"/>
              </a:gs>
              <a:gs pos="75000">
                <a:schemeClr val="accent1">
                  <a:lumMod val="60000"/>
                  <a:lumOff val="40000"/>
                </a:schemeClr>
              </a:gs>
              <a:gs pos="51000">
                <a:schemeClr val="accent1">
                  <a:alpha val="75000"/>
                </a:schemeClr>
              </a:gs>
              <a:gs pos="100000">
                <a:schemeClr val="accent1">
                  <a:lumMod val="20000"/>
                  <a:lumOff val="80000"/>
                  <a:alpha val="15000"/>
                </a:schemeClr>
              </a:gs>
            </a:gsLst>
            <a:lin ang="5400000" scaled="0"/>
          </a:gra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id-I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gradFill flip="none" rotWithShape="1">
            <a:gsLst>
              <a:gs pos="0">
                <a:schemeClr val="accent1"/>
              </a:gs>
              <a:gs pos="75000">
                <a:schemeClr val="accent1">
                  <a:lumMod val="60000"/>
                  <a:lumOff val="40000"/>
                </a:schemeClr>
              </a:gs>
              <a:gs pos="51000">
                <a:schemeClr val="accent1">
                  <a:alpha val="75000"/>
                </a:schemeClr>
              </a:gs>
              <a:gs pos="100000">
                <a:schemeClr val="accent1">
                  <a:lumMod val="20000"/>
                  <a:lumOff val="80000"/>
                  <a:alpha val="15000"/>
                </a:schemeClr>
              </a:gs>
            </a:gsLst>
            <a:lin ang="5400000" scaled="0"/>
          </a:gra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id-I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'Pivot_Rasio%'!$B$4:$B$5</c:f>
              <c:strCache>
                <c:ptCount val="1"/>
                <c:pt idx="0">
                  <c:v>Daubechies</c:v>
                </c:pt>
              </c:strCache>
            </c:strRef>
          </c:tx>
          <c:spPr>
            <a:gradFill flip="none" rotWithShape="1">
              <a:gsLst>
                <a:gs pos="0">
                  <a:schemeClr val="accent1"/>
                </a:gs>
                <a:gs pos="75000">
                  <a:schemeClr val="accent1">
                    <a:lumMod val="60000"/>
                    <a:lumOff val="40000"/>
                  </a:schemeClr>
                </a:gs>
                <a:gs pos="51000">
                  <a:schemeClr val="accent1">
                    <a:alpha val="75000"/>
                  </a:schemeClr>
                </a:gs>
                <a:gs pos="100000">
                  <a:schemeClr val="accent1">
                    <a:lumMod val="20000"/>
                    <a:lumOff val="80000"/>
                    <a:alpha val="15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'Pivot_Rasio%'!$A$6:$A$8</c:f>
              <c:strCache>
                <c:ptCount val="2"/>
                <c:pt idx="0">
                  <c:v>BMP</c:v>
                </c:pt>
                <c:pt idx="1">
                  <c:v>JPG</c:v>
                </c:pt>
              </c:strCache>
            </c:strRef>
          </c:cat>
          <c:val>
            <c:numRef>
              <c:f>'Pivot_Rasio%'!$B$6:$B$8</c:f>
              <c:numCache>
                <c:formatCode>0.00</c:formatCode>
                <c:ptCount val="2"/>
                <c:pt idx="0">
                  <c:v>3.5305547049705413E-2</c:v>
                </c:pt>
                <c:pt idx="1">
                  <c:v>75.049896977054772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16-4984-80EA-5EB1B0C24051}"/>
            </c:ext>
          </c:extLst>
        </c:ser>
        <c:ser>
          <c:idx val="1"/>
          <c:order val="1"/>
          <c:tx>
            <c:strRef>
              <c:f>'Pivot_Rasio%'!$C$4:$C$5</c:f>
              <c:strCache>
                <c:ptCount val="1"/>
                <c:pt idx="0">
                  <c:v>Haar</c:v>
                </c:pt>
              </c:strCache>
            </c:strRef>
          </c:tx>
          <c:spPr>
            <a:gradFill flip="none" rotWithShape="1">
              <a:gsLst>
                <a:gs pos="0">
                  <a:schemeClr val="accent2"/>
                </a:gs>
                <a:gs pos="75000">
                  <a:schemeClr val="accent2">
                    <a:lumMod val="60000"/>
                    <a:lumOff val="40000"/>
                  </a:schemeClr>
                </a:gs>
                <a:gs pos="51000">
                  <a:schemeClr val="accent2">
                    <a:alpha val="75000"/>
                  </a:schemeClr>
                </a:gs>
                <a:gs pos="100000">
                  <a:schemeClr val="accent2">
                    <a:lumMod val="20000"/>
                    <a:lumOff val="80000"/>
                    <a:alpha val="15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'Pivot_Rasio%'!$A$6:$A$8</c:f>
              <c:strCache>
                <c:ptCount val="2"/>
                <c:pt idx="0">
                  <c:v>BMP</c:v>
                </c:pt>
                <c:pt idx="1">
                  <c:v>JPG</c:v>
                </c:pt>
              </c:strCache>
            </c:strRef>
          </c:cat>
          <c:val>
            <c:numRef>
              <c:f>'Pivot_Rasio%'!$C$6:$C$8</c:f>
              <c:numCache>
                <c:formatCode>0.00</c:formatCode>
                <c:ptCount val="2"/>
                <c:pt idx="0">
                  <c:v>3.5305547049705413E-2</c:v>
                </c:pt>
                <c:pt idx="1">
                  <c:v>76.118940910982644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616-4984-80EA-5EB1B0C24051}"/>
            </c:ext>
          </c:extLst>
        </c:ser>
        <c:ser>
          <c:idx val="2"/>
          <c:order val="2"/>
          <c:tx>
            <c:strRef>
              <c:f>'Pivot_Rasio%'!$D$4:$D$5</c:f>
              <c:strCache>
                <c:ptCount val="1"/>
                <c:pt idx="0">
                  <c:v>Symlets</c:v>
                </c:pt>
              </c:strCache>
            </c:strRef>
          </c:tx>
          <c:spPr>
            <a:gradFill flip="none" rotWithShape="1">
              <a:gsLst>
                <a:gs pos="0">
                  <a:schemeClr val="accent3"/>
                </a:gs>
                <a:gs pos="75000">
                  <a:schemeClr val="accent3">
                    <a:lumMod val="60000"/>
                    <a:lumOff val="40000"/>
                  </a:schemeClr>
                </a:gs>
                <a:gs pos="51000">
                  <a:schemeClr val="accent3">
                    <a:alpha val="75000"/>
                  </a:schemeClr>
                </a:gs>
                <a:gs pos="100000">
                  <a:schemeClr val="accent3">
                    <a:lumMod val="20000"/>
                    <a:lumOff val="80000"/>
                    <a:alpha val="15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'Pivot_Rasio%'!$A$6:$A$8</c:f>
              <c:strCache>
                <c:ptCount val="2"/>
                <c:pt idx="0">
                  <c:v>BMP</c:v>
                </c:pt>
                <c:pt idx="1">
                  <c:v>JPG</c:v>
                </c:pt>
              </c:strCache>
            </c:strRef>
          </c:cat>
          <c:val>
            <c:numRef>
              <c:f>'Pivot_Rasio%'!$D$6:$D$8</c:f>
              <c:numCache>
                <c:formatCode>0.00</c:formatCode>
                <c:ptCount val="2"/>
                <c:pt idx="0">
                  <c:v>3.5305547049705413E-2</c:v>
                </c:pt>
                <c:pt idx="1">
                  <c:v>75.121751664761092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616-4984-80EA-5EB1B0C240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5"/>
        <c:overlap val="-70"/>
        <c:axId val="1394569983"/>
        <c:axId val="1388724287"/>
      </c:barChart>
      <c:catAx>
        <c:axId val="139456998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id-ID"/>
          </a:p>
        </c:txPr>
        <c:crossAx val="1388724287"/>
        <c:crosses val="autoZero"/>
        <c:auto val="1"/>
        <c:lblAlgn val="ctr"/>
        <c:lblOffset val="100"/>
        <c:noMultiLvlLbl val="0"/>
      </c:catAx>
      <c:valAx>
        <c:axId val="1388724287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tx1">
                      <a:lumMod val="5000"/>
                      <a:lumOff val="95000"/>
                    </a:schemeClr>
                  </a:gs>
                  <a:gs pos="0">
                    <a:schemeClr val="tx1">
                      <a:lumMod val="25000"/>
                      <a:lumOff val="7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Range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id-ID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id-ID"/>
          </a:p>
        </c:txPr>
        <c:crossAx val="1394569983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>
            <a:solidFill>
              <a:schemeClr val="tx1">
                <a:lumMod val="15000"/>
                <a:lumOff val="85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id-ID"/>
          </a:p>
        </c:txPr>
      </c:dTable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id-ID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gradFill flip="none" rotWithShape="1">
        <a:gsLst>
          <a:gs pos="0">
            <a:schemeClr val="phClr"/>
          </a:gs>
          <a:gs pos="75000">
            <a:schemeClr val="phClr">
              <a:lumMod val="60000"/>
              <a:lumOff val="40000"/>
            </a:schemeClr>
          </a:gs>
          <a:gs pos="51000">
            <a:schemeClr val="phClr">
              <a:alpha val="75000"/>
            </a:schemeClr>
          </a:gs>
          <a:gs pos="100000">
            <a:schemeClr val="phClr">
              <a:lumMod val="20000"/>
              <a:lumOff val="80000"/>
              <a:alpha val="15000"/>
            </a:schemeClr>
          </a:gs>
        </a:gsLst>
        <a:lin ang="5400000" scaled="0"/>
      </a:gra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 flip="none" rotWithShape="1">
        <a:gsLst>
          <a:gs pos="0">
            <a:schemeClr val="phClr"/>
          </a:gs>
          <a:gs pos="75000">
            <a:schemeClr val="phClr">
              <a:lumMod val="60000"/>
              <a:lumOff val="40000"/>
            </a:schemeClr>
          </a:gs>
          <a:gs pos="51000">
            <a:schemeClr val="phClr">
              <a:alpha val="75000"/>
            </a:schemeClr>
          </a:gs>
          <a:gs pos="100000">
            <a:schemeClr val="phClr">
              <a:lumMod val="20000"/>
              <a:lumOff val="80000"/>
              <a:alpha val="15000"/>
            </a:schemeClr>
          </a:gs>
        </a:gsLst>
        <a:lin ang="5400000" scaled="0"/>
      </a:gra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 flip="none" rotWithShape="1">
        <a:gsLst>
          <a:gs pos="0">
            <a:schemeClr val="phClr"/>
          </a:gs>
          <a:gs pos="75000">
            <a:schemeClr val="phClr">
              <a:lumMod val="60000"/>
              <a:lumOff val="40000"/>
            </a:schemeClr>
          </a:gs>
          <a:gs pos="51000">
            <a:schemeClr val="phClr">
              <a:alpha val="75000"/>
            </a:schemeClr>
          </a:gs>
          <a:gs pos="100000">
            <a:schemeClr val="phClr">
              <a:lumMod val="20000"/>
              <a:lumOff val="80000"/>
              <a:alpha val="15000"/>
            </a:schemeClr>
          </a:gs>
        </a:gsLst>
        <a:lin ang="5400000" scaled="0"/>
      </a:gradFill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tx1">
                <a:lumMod val="5000"/>
                <a:lumOff val="95000"/>
              </a:schemeClr>
            </a:gs>
            <a:gs pos="0">
              <a:schemeClr val="tx1">
                <a:lumMod val="25000"/>
                <a:lumOff val="7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tx1">
                <a:lumMod val="5000"/>
                <a:lumOff val="95000"/>
              </a:schemeClr>
            </a:gs>
            <a:gs pos="0">
              <a:schemeClr val="tx1">
                <a:lumMod val="25000"/>
                <a:lumOff val="7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  <a:headEnd type="none" w="sm" len="sm"/>
        <a:tailEnd type="none" w="sm" len="sm"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00" b="1" kern="1200" cap="all" spc="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1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gradFill flip="none" rotWithShape="1">
        <a:gsLst>
          <a:gs pos="0">
            <a:schemeClr val="phClr"/>
          </a:gs>
          <a:gs pos="75000">
            <a:schemeClr val="phClr">
              <a:lumMod val="60000"/>
              <a:lumOff val="40000"/>
            </a:schemeClr>
          </a:gs>
          <a:gs pos="51000">
            <a:schemeClr val="phClr">
              <a:alpha val="75000"/>
            </a:schemeClr>
          </a:gs>
          <a:gs pos="100000">
            <a:schemeClr val="phClr">
              <a:lumMod val="20000"/>
              <a:lumOff val="80000"/>
              <a:alpha val="15000"/>
            </a:schemeClr>
          </a:gs>
        </a:gsLst>
        <a:lin ang="5400000" scaled="0"/>
      </a:gra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 flip="none" rotWithShape="1">
        <a:gsLst>
          <a:gs pos="0">
            <a:schemeClr val="phClr"/>
          </a:gs>
          <a:gs pos="75000">
            <a:schemeClr val="phClr">
              <a:lumMod val="60000"/>
              <a:lumOff val="40000"/>
            </a:schemeClr>
          </a:gs>
          <a:gs pos="51000">
            <a:schemeClr val="phClr">
              <a:alpha val="75000"/>
            </a:schemeClr>
          </a:gs>
          <a:gs pos="100000">
            <a:schemeClr val="phClr">
              <a:lumMod val="20000"/>
              <a:lumOff val="80000"/>
              <a:alpha val="15000"/>
            </a:schemeClr>
          </a:gs>
        </a:gsLst>
        <a:lin ang="5400000" scaled="0"/>
      </a:gra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 flip="none" rotWithShape="1">
        <a:gsLst>
          <a:gs pos="0">
            <a:schemeClr val="phClr"/>
          </a:gs>
          <a:gs pos="75000">
            <a:schemeClr val="phClr">
              <a:lumMod val="60000"/>
              <a:lumOff val="40000"/>
            </a:schemeClr>
          </a:gs>
          <a:gs pos="51000">
            <a:schemeClr val="phClr">
              <a:alpha val="75000"/>
            </a:schemeClr>
          </a:gs>
          <a:gs pos="100000">
            <a:schemeClr val="phClr">
              <a:lumMod val="20000"/>
              <a:lumOff val="80000"/>
              <a:alpha val="15000"/>
            </a:schemeClr>
          </a:gs>
        </a:gsLst>
        <a:lin ang="5400000" scaled="0"/>
      </a:gradFill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tx1">
                <a:lumMod val="5000"/>
                <a:lumOff val="95000"/>
              </a:schemeClr>
            </a:gs>
            <a:gs pos="0">
              <a:schemeClr val="tx1">
                <a:lumMod val="25000"/>
                <a:lumOff val="7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tx1">
                <a:lumMod val="5000"/>
                <a:lumOff val="95000"/>
              </a:schemeClr>
            </a:gs>
            <a:gs pos="0">
              <a:schemeClr val="tx1">
                <a:lumMod val="25000"/>
                <a:lumOff val="7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  <a:headEnd type="none" w="sm" len="sm"/>
        <a:tailEnd type="none" w="sm" len="sm"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00" b="1" kern="1200" cap="all" spc="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1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gradFill flip="none" rotWithShape="1">
        <a:gsLst>
          <a:gs pos="0">
            <a:schemeClr val="phClr"/>
          </a:gs>
          <a:gs pos="75000">
            <a:schemeClr val="phClr">
              <a:lumMod val="60000"/>
              <a:lumOff val="40000"/>
            </a:schemeClr>
          </a:gs>
          <a:gs pos="51000">
            <a:schemeClr val="phClr">
              <a:alpha val="75000"/>
            </a:schemeClr>
          </a:gs>
          <a:gs pos="100000">
            <a:schemeClr val="phClr">
              <a:lumMod val="20000"/>
              <a:lumOff val="80000"/>
              <a:alpha val="15000"/>
            </a:schemeClr>
          </a:gs>
        </a:gsLst>
        <a:lin ang="5400000" scaled="0"/>
      </a:gra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 flip="none" rotWithShape="1">
        <a:gsLst>
          <a:gs pos="0">
            <a:schemeClr val="phClr"/>
          </a:gs>
          <a:gs pos="75000">
            <a:schemeClr val="phClr">
              <a:lumMod val="60000"/>
              <a:lumOff val="40000"/>
            </a:schemeClr>
          </a:gs>
          <a:gs pos="51000">
            <a:schemeClr val="phClr">
              <a:alpha val="75000"/>
            </a:schemeClr>
          </a:gs>
          <a:gs pos="100000">
            <a:schemeClr val="phClr">
              <a:lumMod val="20000"/>
              <a:lumOff val="80000"/>
              <a:alpha val="15000"/>
            </a:schemeClr>
          </a:gs>
        </a:gsLst>
        <a:lin ang="5400000" scaled="0"/>
      </a:gra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 flip="none" rotWithShape="1">
        <a:gsLst>
          <a:gs pos="0">
            <a:schemeClr val="phClr"/>
          </a:gs>
          <a:gs pos="75000">
            <a:schemeClr val="phClr">
              <a:lumMod val="60000"/>
              <a:lumOff val="40000"/>
            </a:schemeClr>
          </a:gs>
          <a:gs pos="51000">
            <a:schemeClr val="phClr">
              <a:alpha val="75000"/>
            </a:schemeClr>
          </a:gs>
          <a:gs pos="100000">
            <a:schemeClr val="phClr">
              <a:lumMod val="20000"/>
              <a:lumOff val="80000"/>
              <a:alpha val="15000"/>
            </a:schemeClr>
          </a:gs>
        </a:gsLst>
        <a:lin ang="5400000" scaled="0"/>
      </a:gradFill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tx1">
                <a:lumMod val="5000"/>
                <a:lumOff val="95000"/>
              </a:schemeClr>
            </a:gs>
            <a:gs pos="0">
              <a:schemeClr val="tx1">
                <a:lumMod val="25000"/>
                <a:lumOff val="7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tx1">
                <a:lumMod val="5000"/>
                <a:lumOff val="95000"/>
              </a:schemeClr>
            </a:gs>
            <a:gs pos="0">
              <a:schemeClr val="tx1">
                <a:lumMod val="25000"/>
                <a:lumOff val="7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  <a:headEnd type="none" w="sm" len="sm"/>
        <a:tailEnd type="none" w="sm" len="sm"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00" b="1" kern="1200" cap="all" spc="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57152</xdr:colOff>
      <xdr:row>1</xdr:row>
      <xdr:rowOff>23812</xdr:rowOff>
    </xdr:from>
    <xdr:to>
      <xdr:col>7</xdr:col>
      <xdr:colOff>457200</xdr:colOff>
      <xdr:row>11</xdr:row>
      <xdr:rowOff>161926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10144BD-EC00-4262-956C-126ADC0EF1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47627</xdr:colOff>
      <xdr:row>1</xdr:row>
      <xdr:rowOff>14288</xdr:rowOff>
    </xdr:from>
    <xdr:to>
      <xdr:col>7</xdr:col>
      <xdr:colOff>590550</xdr:colOff>
      <xdr:row>10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152F38B-FA97-4409-B8A3-B5C74C5BA0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85725</xdr:colOff>
      <xdr:row>1</xdr:row>
      <xdr:rowOff>14288</xdr:rowOff>
    </xdr:from>
    <xdr:to>
      <xdr:col>9</xdr:col>
      <xdr:colOff>228600</xdr:colOff>
      <xdr:row>12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4AB67A7-3BDC-4776-B006-9B0374DC0C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Tri Ichsan" refreshedDate="43787.609581481483" createdVersion="6" refreshedVersion="6" minRefreshableVersion="3" recordCount="1350" xr:uid="{23C5D1C6-B3AE-49DB-9A24-981A444F6C6D}">
  <cacheSource type="worksheet">
    <worksheetSource name="Table1"/>
  </cacheSource>
  <cacheFields count="14">
    <cacheField name="No." numFmtId="1">
      <sharedItems containsSemiMixedTypes="0" containsString="0" containsNumber="1" containsInteger="1" minValue="1" maxValue="1350"/>
    </cacheField>
    <cacheField name="Citra Asli" numFmtId="0">
      <sharedItems/>
    </cacheField>
    <cacheField name="Ext." numFmtId="0">
      <sharedItems count="3">
        <s v="JPG"/>
        <s v="BMP"/>
        <s v="PNG" u="1"/>
      </sharedItems>
    </cacheField>
    <cacheField name="Bit (pixel)" numFmtId="1">
      <sharedItems containsSemiMixedTypes="0" containsString="0" containsNumber="1" containsInteger="1" minValue="8" maxValue="24"/>
    </cacheField>
    <cacheField name="Tipe Warna" numFmtId="0">
      <sharedItems/>
    </cacheField>
    <cacheField name="Ukuran Asli (kb)" numFmtId="2">
      <sharedItems containsSemiMixedTypes="0" containsString="0" containsNumber="1" minValue="37.591799999999999" maxValue="6592.46"/>
    </cacheField>
    <cacheField name="Dimensi" numFmtId="0">
      <sharedItems/>
    </cacheField>
    <cacheField name="Jenis Wavelet" numFmtId="0">
      <sharedItems count="3">
        <s v="Haar"/>
        <s v="Daubechies"/>
        <s v="Symlets"/>
      </sharedItems>
    </cacheField>
    <cacheField name="Lv." numFmtId="1">
      <sharedItems containsSemiMixedTypes="0" containsString="0" containsNumber="1" containsInteger="1" minValue="1" maxValue="3"/>
    </cacheField>
    <cacheField name="Ukuran Hasil (kb)" numFmtId="2">
      <sharedItems containsSemiMixedTypes="0" containsString="0" containsNumber="1" minValue="7.2744" maxValue="1725.0527"/>
    </cacheField>
    <cacheField name="MSE" numFmtId="2">
      <sharedItems containsSemiMixedTypes="0" containsString="0" containsNumber="1" minValue="1.9999999999999999E-7" maxValue="26.334299999999999"/>
    </cacheField>
    <cacheField name="PSNR (dB)" numFmtId="2">
      <sharedItems containsSemiMixedTypes="0" containsString="0" containsNumber="1" minValue="33.925585821340739" maxValue="115.1205036520393"/>
    </cacheField>
    <cacheField name="Rasio (%)" numFmtId="2">
      <sharedItems containsSemiMixedTypes="0" containsString="0" containsNumber="1" minValue="0" maxValue="90.383312098457523"/>
    </cacheField>
    <cacheField name="Keterangan 1" numFmtId="0">
      <sharedItems count="2">
        <s v="Jelas, Terkompresi"/>
        <s v="Jelas, Tidak Terkompresi"/>
      </sharedItems>
    </cacheField>
  </cacheFields>
  <extLst>
    <ext xmlns:x14="http://schemas.microsoft.com/office/spreadsheetml/2009/9/main" uri="{725AE2AE-9491-48be-B2B4-4EB974FC3084}">
      <x14:pivotCacheDefinition pivotCacheId="462035382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350">
  <r>
    <n v="1"/>
    <s v="Case-01"/>
    <x v="0"/>
    <n v="24"/>
    <s v="True Color"/>
    <n v="112.8682"/>
    <s v="650 x 533"/>
    <x v="0"/>
    <n v="1"/>
    <n v="40.891599999999997"/>
    <n v="6.2599000000000002E-2"/>
    <n v="60.16512965324425"/>
    <n v="63.770486284002047"/>
    <x v="0"/>
  </r>
  <r>
    <n v="2"/>
    <s v="Case-01"/>
    <x v="0"/>
    <n v="24"/>
    <s v="True Color"/>
    <n v="112.8682"/>
    <s v="650 x 533"/>
    <x v="0"/>
    <n v="2"/>
    <n v="38.283200000000001"/>
    <n v="0.94208999999999998"/>
    <n v="48.389879669536946"/>
    <n v="66.081500369457473"/>
    <x v="0"/>
  </r>
  <r>
    <n v="3"/>
    <s v="Case-01"/>
    <x v="0"/>
    <n v="24"/>
    <s v="True Color"/>
    <n v="112.8682"/>
    <s v="650 x 533"/>
    <x v="0"/>
    <n v="3"/>
    <n v="33.606400000000001"/>
    <n v="3.1741000000000001"/>
    <n v="43.114597557886967"/>
    <n v="70.22509440214337"/>
    <x v="0"/>
  </r>
  <r>
    <n v="4"/>
    <s v="Case-02"/>
    <x v="0"/>
    <n v="24"/>
    <s v="True Color"/>
    <n v="982.5"/>
    <s v="1536 x 1548"/>
    <x v="0"/>
    <n v="1"/>
    <n v="167.25980000000001"/>
    <n v="1.1209999999999999E-2"/>
    <n v="67.634747482729381"/>
    <n v="82.97610178117047"/>
    <x v="0"/>
  </r>
  <r>
    <n v="5"/>
    <s v="Case-02"/>
    <x v="0"/>
    <n v="24"/>
    <s v="True Color"/>
    <n v="982.5"/>
    <s v="1536 x 1548"/>
    <x v="0"/>
    <n v="2"/>
    <n v="153.51859999999999"/>
    <n v="0.15809000000000001"/>
    <n v="56.141759614111777"/>
    <n v="84.37469720101781"/>
    <x v="0"/>
  </r>
  <r>
    <n v="6"/>
    <s v="Case-02"/>
    <x v="0"/>
    <n v="24"/>
    <s v="True Color"/>
    <n v="982.5"/>
    <s v="1536 x 1548"/>
    <x v="0"/>
    <n v="3"/>
    <n v="128.1123"/>
    <n v="0.59523999999999999"/>
    <n v="50.383882528536546"/>
    <n v="86.960580152671753"/>
    <x v="0"/>
  </r>
  <r>
    <n v="7"/>
    <s v="Case-03"/>
    <x v="0"/>
    <n v="24"/>
    <s v="True Color"/>
    <n v="3748.9834000000001"/>
    <s v="3255 x 2629"/>
    <x v="0"/>
    <n v="1"/>
    <n v="714.11329999999998"/>
    <n v="1.6375000000000001E-2"/>
    <n v="65.988990522040893"/>
    <n v="80.951814830655152"/>
    <x v="0"/>
  </r>
  <r>
    <n v="8"/>
    <s v="Case-03"/>
    <x v="0"/>
    <n v="24"/>
    <s v="True Color"/>
    <n v="3748.9834000000001"/>
    <s v="3255 x 2629"/>
    <x v="0"/>
    <n v="2"/>
    <n v="631.52729999999997"/>
    <n v="0.35558000000000001"/>
    <n v="52.621430352680115"/>
    <n v="83.154705352923159"/>
    <x v="0"/>
  </r>
  <r>
    <n v="9"/>
    <s v="Case-03"/>
    <x v="0"/>
    <n v="24"/>
    <s v="True Color"/>
    <n v="3748.9834000000001"/>
    <s v="3255 x 2629"/>
    <x v="0"/>
    <n v="3"/>
    <n v="481.72269999999997"/>
    <n v="1.0162"/>
    <n v="48.061011702936334"/>
    <n v="87.150577940675873"/>
    <x v="0"/>
  </r>
  <r>
    <n v="10"/>
    <s v="Case-04"/>
    <x v="0"/>
    <n v="24"/>
    <s v="True Color"/>
    <n v="71.305700000000002"/>
    <s v="442 x 442"/>
    <x v="0"/>
    <n v="1"/>
    <n v="8.7324000000000002"/>
    <n v="1.0000000000000001E-5"/>
    <n v="98.130803608679116"/>
    <n v="87.753573697474394"/>
    <x v="0"/>
  </r>
  <r>
    <n v="11"/>
    <s v="Case-04"/>
    <x v="0"/>
    <n v="24"/>
    <s v="True Color"/>
    <n v="71.305700000000002"/>
    <s v="442 x 442"/>
    <x v="0"/>
    <n v="2"/>
    <n v="8.6689000000000007"/>
    <n v="1.1556E-2"/>
    <n v="67.502728276957512"/>
    <n v="87.842626886770631"/>
    <x v="0"/>
  </r>
  <r>
    <n v="12"/>
    <s v="Case-04"/>
    <x v="0"/>
    <n v="24"/>
    <s v="True Color"/>
    <n v="71.305700000000002"/>
    <s v="442 x 442"/>
    <x v="0"/>
    <n v="3"/>
    <n v="8.3759999999999994"/>
    <n v="0.24848999999999999"/>
    <n v="54.177714447893223"/>
    <n v="88.253393487477155"/>
    <x v="0"/>
  </r>
  <r>
    <n v="13"/>
    <s v="Case-05"/>
    <x v="0"/>
    <n v="24"/>
    <s v="True Color"/>
    <n v="295.46089999999998"/>
    <s v="769 x 948"/>
    <x v="0"/>
    <n v="1"/>
    <n v="52.843800000000002"/>
    <n v="1.5126000000000001E-2"/>
    <n v="66.333562648078214"/>
    <n v="82.114790823421984"/>
    <x v="0"/>
  </r>
  <r>
    <n v="14"/>
    <s v="Case-05"/>
    <x v="0"/>
    <n v="24"/>
    <s v="True Color"/>
    <n v="295.46089999999998"/>
    <s v="769 x 948"/>
    <x v="0"/>
    <n v="2"/>
    <n v="48.901400000000002"/>
    <n v="0.19755"/>
    <n v="55.174033268504452"/>
    <n v="83.449112894464207"/>
    <x v="0"/>
  </r>
  <r>
    <n v="15"/>
    <s v="Case-05"/>
    <x v="0"/>
    <n v="24"/>
    <s v="True Color"/>
    <n v="295.46089999999998"/>
    <s v="769 x 948"/>
    <x v="0"/>
    <n v="3"/>
    <n v="41.947299999999998"/>
    <n v="0.68123999999999996"/>
    <n v="49.797802205948727"/>
    <n v="85.802757657612233"/>
    <x v="0"/>
  </r>
  <r>
    <n v="16"/>
    <s v="Case-06"/>
    <x v="0"/>
    <n v="24"/>
    <s v="True Color"/>
    <n v="534.10059999999999"/>
    <s v="1094 x 1338"/>
    <x v="0"/>
    <n v="1"/>
    <n v="101.5322"/>
    <n v="9.6386000000000006E-3"/>
    <n v="68.290664033581507"/>
    <n v="80.99006067396293"/>
    <x v="0"/>
  </r>
  <r>
    <n v="17"/>
    <s v="Case-06"/>
    <x v="0"/>
    <n v="24"/>
    <s v="True Color"/>
    <n v="534.10059999999999"/>
    <s v="1094 x 1338"/>
    <x v="0"/>
    <n v="2"/>
    <n v="91.240200000000002"/>
    <n v="0.15339"/>
    <n v="56.272833134217109"/>
    <n v="82.917038475523157"/>
    <x v="0"/>
  </r>
  <r>
    <n v="18"/>
    <s v="Case-06"/>
    <x v="0"/>
    <n v="24"/>
    <s v="True Color"/>
    <n v="534.10059999999999"/>
    <s v="1094 x 1338"/>
    <x v="0"/>
    <n v="3"/>
    <n v="67.331999999999994"/>
    <n v="0.61092999999999997"/>
    <n v="50.270889089810176"/>
    <n v="87.393386189792707"/>
    <x v="0"/>
  </r>
  <r>
    <n v="19"/>
    <s v="Case-07"/>
    <x v="0"/>
    <n v="24"/>
    <s v="True Color"/>
    <n v="144.1797"/>
    <s v="557 x 546"/>
    <x v="0"/>
    <n v="1"/>
    <n v="37.278300000000002"/>
    <n v="1.4869E-2"/>
    <n v="66.407985994129092"/>
    <n v="74.144557104779665"/>
    <x v="0"/>
  </r>
  <r>
    <n v="20"/>
    <s v="Case-07"/>
    <x v="0"/>
    <n v="24"/>
    <s v="True Color"/>
    <n v="144.1797"/>
    <s v="557 x 546"/>
    <x v="0"/>
    <n v="2"/>
    <n v="34.756799999999998"/>
    <n v="0.97755999999999998"/>
    <n v="48.229369381562996"/>
    <n v="75.893416340857968"/>
    <x v="0"/>
  </r>
  <r>
    <n v="21"/>
    <s v="Case-07"/>
    <x v="0"/>
    <n v="24"/>
    <s v="True Color"/>
    <n v="144.1797"/>
    <s v="557 x 546"/>
    <x v="0"/>
    <n v="3"/>
    <n v="29.400400000000001"/>
    <n v="5.1357999999999997"/>
    <n v="41.024722579152915"/>
    <n v="79.608502445212466"/>
    <x v="0"/>
  </r>
  <r>
    <n v="22"/>
    <s v="Case-08"/>
    <x v="0"/>
    <n v="24"/>
    <s v="True Color"/>
    <n v="53.966799999999999"/>
    <s v="442 x 332"/>
    <x v="0"/>
    <n v="1"/>
    <n v="16.832999999999998"/>
    <n v="6.2852999999999997E-3"/>
    <n v="70.147543492937999"/>
    <n v="68.808600843481543"/>
    <x v="0"/>
  </r>
  <r>
    <n v="23"/>
    <s v="Case-08"/>
    <x v="0"/>
    <n v="24"/>
    <s v="True Color"/>
    <n v="53.966799999999999"/>
    <s v="442 x 332"/>
    <x v="0"/>
    <n v="2"/>
    <n v="15.9453"/>
    <n v="0.90359"/>
    <n v="48.571089449153469"/>
    <n v="70.453501041381003"/>
    <x v="0"/>
  </r>
  <r>
    <n v="24"/>
    <s v="Case-08"/>
    <x v="0"/>
    <n v="24"/>
    <s v="True Color"/>
    <n v="53.966799999999999"/>
    <s v="442 x 332"/>
    <x v="0"/>
    <n v="3"/>
    <n v="14.497999999999999"/>
    <n v="4.5800999999999998"/>
    <n v="41.522054005552903"/>
    <n v="73.135335057850384"/>
    <x v="0"/>
  </r>
  <r>
    <n v="25"/>
    <s v="Case-09"/>
    <x v="0"/>
    <n v="24"/>
    <s v="True Color"/>
    <n v="808.16700000000003"/>
    <s v="958 x 1963"/>
    <x v="0"/>
    <n v="1"/>
    <n v="140.7979"/>
    <n v="1.4120000000000001E-2"/>
    <n v="66.632456641521259"/>
    <n v="82.578118136474259"/>
    <x v="0"/>
  </r>
  <r>
    <n v="26"/>
    <s v="Case-09"/>
    <x v="0"/>
    <n v="24"/>
    <s v="True Color"/>
    <n v="808.16700000000003"/>
    <s v="958 x 1963"/>
    <x v="0"/>
    <n v="2"/>
    <n v="131.03909999999999"/>
    <n v="0.21246000000000001"/>
    <n v="54.858031837261557"/>
    <n v="83.78564083908401"/>
    <x v="0"/>
  </r>
  <r>
    <n v="27"/>
    <s v="Case-09"/>
    <x v="0"/>
    <n v="24"/>
    <s v="True Color"/>
    <n v="808.16700000000003"/>
    <s v="958 x 1963"/>
    <x v="0"/>
    <n v="3"/>
    <n v="114.44629999999999"/>
    <n v="0.86341999999999997"/>
    <n v="48.768582565649901"/>
    <n v="85.83878084603802"/>
    <x v="0"/>
  </r>
  <r>
    <n v="28"/>
    <s v="Case-10"/>
    <x v="0"/>
    <n v="24"/>
    <s v="True Color"/>
    <n v="128.5137"/>
    <s v="584 x 1004"/>
    <x v="0"/>
    <n v="1"/>
    <n v="33.910200000000003"/>
    <n v="1.0000000000000001E-5"/>
    <n v="98.130803608679116"/>
    <n v="73.613552485065796"/>
    <x v="0"/>
  </r>
  <r>
    <n v="29"/>
    <s v="Case-10"/>
    <x v="0"/>
    <n v="24"/>
    <s v="True Color"/>
    <n v="128.5137"/>
    <s v="584 x 1004"/>
    <x v="0"/>
    <n v="2"/>
    <n v="32.4268"/>
    <n v="0.10267999999999999"/>
    <n v="58.015945008685044"/>
    <n v="74.767826309568548"/>
    <x v="0"/>
  </r>
  <r>
    <n v="30"/>
    <s v="Case-10"/>
    <x v="0"/>
    <n v="24"/>
    <s v="True Color"/>
    <n v="128.5137"/>
    <s v="584 x 1004"/>
    <x v="0"/>
    <n v="3"/>
    <n v="28.7119"/>
    <n v="0.62661999999999995"/>
    <n v="50.160761086065818"/>
    <n v="77.658490884629416"/>
    <x v="0"/>
  </r>
  <r>
    <n v="31"/>
    <s v="Case-11"/>
    <x v="0"/>
    <n v="24"/>
    <s v="True Color"/>
    <n v="226.47"/>
    <s v="728 x 1014"/>
    <x v="0"/>
    <n v="1"/>
    <n v="39.729999999999997"/>
    <n v="1.1999999999999999E-3"/>
    <n v="77.338991148202865"/>
    <n v="82.456837550227419"/>
    <x v="0"/>
  </r>
  <r>
    <n v="32"/>
    <s v="Case-11"/>
    <x v="0"/>
    <n v="24"/>
    <s v="True Color"/>
    <n v="226.47"/>
    <s v="728 x 1014"/>
    <x v="0"/>
    <n v="2"/>
    <n v="38.22"/>
    <n v="0.08"/>
    <n v="59.099903738759672"/>
    <n v="83.12359252881177"/>
    <x v="0"/>
  </r>
  <r>
    <n v="33"/>
    <s v="Case-11"/>
    <x v="0"/>
    <n v="24"/>
    <s v="True Color"/>
    <n v="226.47"/>
    <s v="728 x 1014"/>
    <x v="0"/>
    <n v="3"/>
    <n v="33.19"/>
    <n v="0.34"/>
    <n v="52.816014438256559"/>
    <n v="85.344637258798073"/>
    <x v="0"/>
  </r>
  <r>
    <n v="34"/>
    <s v="Case-12"/>
    <x v="0"/>
    <n v="24"/>
    <s v="True Color"/>
    <n v="839.83299999999997"/>
    <s v="955 x 1957"/>
    <x v="0"/>
    <n v="1"/>
    <n v="154.56540000000001"/>
    <n v="1.7180000000000001E-2"/>
    <n v="65.780572013726868"/>
    <n v="81.59569819237872"/>
    <x v="0"/>
  </r>
  <r>
    <n v="35"/>
    <s v="Case-12"/>
    <x v="0"/>
    <n v="24"/>
    <s v="True Color"/>
    <n v="839.83299999999997"/>
    <s v="955 x 1957"/>
    <x v="0"/>
    <n v="2"/>
    <n v="142.91890000000001"/>
    <n v="0.25852000000000003"/>
    <n v="54.005862136172752"/>
    <n v="82.982461989466955"/>
    <x v="0"/>
  </r>
  <r>
    <n v="36"/>
    <s v="Case-12"/>
    <x v="0"/>
    <n v="24"/>
    <s v="True Color"/>
    <n v="839.83299999999997"/>
    <s v="955 x 1957"/>
    <x v="0"/>
    <n v="3"/>
    <n v="123.3535"/>
    <n v="1.0047999999999999"/>
    <n v="48.110007344747892"/>
    <n v="85.312139437245264"/>
    <x v="0"/>
  </r>
  <r>
    <n v="37"/>
    <s v="Case-13"/>
    <x v="0"/>
    <n v="24"/>
    <s v="True Color"/>
    <n v="78.3232"/>
    <s v="442 x 442"/>
    <x v="0"/>
    <n v="1"/>
    <n v="15.7461"/>
    <n v="1.0000000000000001E-5"/>
    <n v="98.130803608679116"/>
    <n v="79.895995056381764"/>
    <x v="0"/>
  </r>
  <r>
    <n v="38"/>
    <s v="Case-13"/>
    <x v="0"/>
    <n v="24"/>
    <s v="True Color"/>
    <n v="78.3232"/>
    <s v="442 x 442"/>
    <x v="0"/>
    <n v="2"/>
    <n v="15.488300000000001"/>
    <n v="0.32871"/>
    <n v="52.962674444992217"/>
    <n v="80.225144018630488"/>
    <x v="0"/>
  </r>
  <r>
    <n v="39"/>
    <s v="Case-13"/>
    <x v="0"/>
    <n v="24"/>
    <s v="True Color"/>
    <n v="78.3232"/>
    <s v="442 x 442"/>
    <x v="0"/>
    <n v="3"/>
    <n v="14.7295"/>
    <n v="2.3813"/>
    <n v="44.362662488997131"/>
    <n v="81.193950196110478"/>
    <x v="0"/>
  </r>
  <r>
    <n v="40"/>
    <s v="Case-14"/>
    <x v="0"/>
    <n v="24"/>
    <s v="True Color"/>
    <n v="37.591799999999999"/>
    <s v="300 x 280"/>
    <x v="0"/>
    <n v="1"/>
    <n v="8.6190999999999995"/>
    <n v="1.7413000000000001E-2"/>
    <n v="65.722067608473296"/>
    <n v="77.071861416585534"/>
    <x v="0"/>
  </r>
  <r>
    <n v="41"/>
    <s v="Case-14"/>
    <x v="0"/>
    <n v="24"/>
    <s v="True Color"/>
    <n v="37.591799999999999"/>
    <s v="300 x 280"/>
    <x v="0"/>
    <n v="2"/>
    <n v="8.2705000000000002"/>
    <n v="0.33607999999999999"/>
    <n v="52.866376923379754"/>
    <n v="77.999191312999116"/>
    <x v="0"/>
  </r>
  <r>
    <n v="42"/>
    <s v="Case-14"/>
    <x v="0"/>
    <n v="24"/>
    <s v="True Color"/>
    <n v="37.591799999999999"/>
    <s v="300 x 280"/>
    <x v="0"/>
    <n v="3"/>
    <n v="7.2744"/>
    <n v="1.8009999999999999"/>
    <n v="45.575666480483775"/>
    <n v="80.648971318213015"/>
    <x v="0"/>
  </r>
  <r>
    <n v="43"/>
    <s v="Case-15"/>
    <x v="0"/>
    <n v="24"/>
    <s v="True Color"/>
    <n v="252.02"/>
    <s v="1024 x 1024"/>
    <x v="0"/>
    <n v="1"/>
    <n v="56.27"/>
    <n v="1.0000000000000001E-5"/>
    <n v="98.130803608679116"/>
    <n v="77.672406951829217"/>
    <x v="0"/>
  </r>
  <r>
    <n v="44"/>
    <s v="Case-15"/>
    <x v="0"/>
    <n v="24"/>
    <s v="True Color"/>
    <n v="252.02"/>
    <s v="1024 x 1024"/>
    <x v="0"/>
    <n v="2"/>
    <n v="54.2"/>
    <n v="0.13"/>
    <n v="56.99137008561074"/>
    <n v="78.493770335687643"/>
    <x v="0"/>
  </r>
  <r>
    <n v="45"/>
    <s v="Case-15"/>
    <x v="0"/>
    <n v="24"/>
    <s v="True Color"/>
    <n v="252.02"/>
    <s v="1024 x 1024"/>
    <x v="0"/>
    <n v="3"/>
    <n v="49.42"/>
    <n v="0.8"/>
    <n v="49.099903738759672"/>
    <n v="80.390445202761697"/>
    <x v="0"/>
  </r>
  <r>
    <n v="46"/>
    <s v="Case-16"/>
    <x v="0"/>
    <n v="24"/>
    <s v="True Color"/>
    <n v="151.5615"/>
    <s v="512 x 512"/>
    <x v="0"/>
    <n v="1"/>
    <n v="39.629899999999999"/>
    <n v="4.249E-2"/>
    <n v="61.84793629778396"/>
    <n v="73.852264592261236"/>
    <x v="0"/>
  </r>
  <r>
    <n v="47"/>
    <s v="Case-16"/>
    <x v="0"/>
    <n v="24"/>
    <s v="True Color"/>
    <n v="151.5615"/>
    <s v="512 x 512"/>
    <x v="0"/>
    <n v="2"/>
    <n v="37.196300000000001"/>
    <n v="1.9907999999999999"/>
    <n v="45.140527287959245"/>
    <n v="75.457949413274477"/>
    <x v="0"/>
  </r>
  <r>
    <n v="48"/>
    <s v="Case-16"/>
    <x v="0"/>
    <n v="24"/>
    <s v="True Color"/>
    <n v="151.5615"/>
    <s v="512 x 512"/>
    <x v="0"/>
    <n v="3"/>
    <n v="33.020499999999998"/>
    <n v="6.9436"/>
    <n v="39.714956663832808"/>
    <n v="78.213134602125209"/>
    <x v="0"/>
  </r>
  <r>
    <n v="49"/>
    <s v="Case-01"/>
    <x v="0"/>
    <n v="24"/>
    <s v="True Color"/>
    <n v="112.8682"/>
    <s v="650 x 533"/>
    <x v="1"/>
    <n v="1"/>
    <n v="41.035200000000003"/>
    <n v="4.5879000000000003E-2"/>
    <n v="61.514664176198252"/>
    <n v="63.643258242800002"/>
    <x v="0"/>
  </r>
  <r>
    <n v="50"/>
    <s v="Case-01"/>
    <x v="0"/>
    <n v="24"/>
    <s v="True Color"/>
    <n v="112.8682"/>
    <s v="650 x 533"/>
    <x v="1"/>
    <n v="2"/>
    <n v="38.644500000000001"/>
    <n v="0.61033999999999999"/>
    <n v="50.275085275162425"/>
    <n v="65.761392491419201"/>
    <x v="0"/>
  </r>
  <r>
    <n v="51"/>
    <s v="Case-01"/>
    <x v="0"/>
    <n v="24"/>
    <s v="True Color"/>
    <n v="112.8682"/>
    <s v="650 x 533"/>
    <x v="1"/>
    <n v="3"/>
    <n v="36.9268"/>
    <n v="1.7010000000000001"/>
    <n v="45.82376047255341"/>
    <n v="67.283256045546935"/>
    <x v="0"/>
  </r>
  <r>
    <n v="52"/>
    <s v="Case-02"/>
    <x v="0"/>
    <n v="24"/>
    <s v="True Color"/>
    <n v="982.5"/>
    <s v="1536 x 1548"/>
    <x v="1"/>
    <n v="1"/>
    <n v="167.5977"/>
    <n v="1.5999E-3"/>
    <n v="76.08987522465371"/>
    <n v="82.941709923664121"/>
    <x v="0"/>
  </r>
  <r>
    <n v="53"/>
    <s v="Case-02"/>
    <x v="0"/>
    <n v="24"/>
    <s v="True Color"/>
    <n v="982.5"/>
    <s v="1536 x 1548"/>
    <x v="1"/>
    <n v="2"/>
    <n v="160.2363"/>
    <n v="7.3887999999999995E-2"/>
    <n v="59.445064496308284"/>
    <n v="83.690961832061063"/>
    <x v="0"/>
  </r>
  <r>
    <n v="54"/>
    <s v="Case-02"/>
    <x v="0"/>
    <n v="24"/>
    <s v="True Color"/>
    <n v="982.5"/>
    <s v="1536 x 1548"/>
    <x v="1"/>
    <n v="3"/>
    <n v="143.08109999999999"/>
    <n v="0.34519"/>
    <n v="52.750221549595153"/>
    <n v="85.437038167938923"/>
    <x v="0"/>
  </r>
  <r>
    <n v="55"/>
    <s v="Case-03"/>
    <x v="0"/>
    <n v="24"/>
    <s v="True Color"/>
    <n v="3748.9834000000001"/>
    <s v="3255 x 2629"/>
    <x v="1"/>
    <n v="1"/>
    <n v="714.15530000000001"/>
    <n v="5.5522000000000002E-3"/>
    <n v="70.686152590889876"/>
    <n v="80.950694526948297"/>
    <x v="0"/>
  </r>
  <r>
    <n v="56"/>
    <s v="Case-03"/>
    <x v="0"/>
    <n v="24"/>
    <s v="True Color"/>
    <n v="3748.9834000000001"/>
    <s v="3255 x 2629"/>
    <x v="1"/>
    <n v="2"/>
    <n v="654.84770000000003"/>
    <n v="0.27344000000000002"/>
    <n v="53.762183154912492"/>
    <n v="82.532659387075441"/>
    <x v="0"/>
  </r>
  <r>
    <n v="57"/>
    <s v="Case-03"/>
    <x v="0"/>
    <n v="24"/>
    <s v="True Color"/>
    <n v="3748.9834000000001"/>
    <s v="3255 x 2629"/>
    <x v="1"/>
    <n v="3"/>
    <n v="568.62599999999998"/>
    <n v="0.83757000000000004"/>
    <n v="48.900592474356479"/>
    <n v="84.832528199511358"/>
    <x v="0"/>
  </r>
  <r>
    <n v="58"/>
    <s v="Case-04"/>
    <x v="0"/>
    <n v="24"/>
    <s v="True Color"/>
    <n v="71.305700000000002"/>
    <s v="442 x 442"/>
    <x v="1"/>
    <n v="1"/>
    <n v="8.7324000000000002"/>
    <n v="1.0000000000000001E-5"/>
    <n v="98.130803608679116"/>
    <n v="87.753573697474394"/>
    <x v="0"/>
  </r>
  <r>
    <n v="59"/>
    <s v="Case-04"/>
    <x v="0"/>
    <n v="24"/>
    <s v="True Color"/>
    <n v="71.305700000000002"/>
    <s v="442 x 442"/>
    <x v="1"/>
    <n v="2"/>
    <n v="8.6649999999999991"/>
    <n v="1.0196999999999999E-2"/>
    <n v="68.046079415651889"/>
    <n v="87.848096295247075"/>
    <x v="0"/>
  </r>
  <r>
    <n v="60"/>
    <s v="Case-04"/>
    <x v="0"/>
    <n v="24"/>
    <s v="True Color"/>
    <n v="71.305700000000002"/>
    <s v="442 x 442"/>
    <x v="1"/>
    <n v="3"/>
    <n v="8.4940999999999995"/>
    <n v="0.17743999999999999"/>
    <n v="55.640288320628251"/>
    <n v="88.087768579510467"/>
    <x v="0"/>
  </r>
  <r>
    <n v="61"/>
    <s v="Case-05"/>
    <x v="0"/>
    <n v="24"/>
    <s v="True Color"/>
    <n v="295.46089999999998"/>
    <s v="769 x 948"/>
    <x v="1"/>
    <n v="1"/>
    <n v="52.857399999999998"/>
    <n v="6.7551E-3"/>
    <n v="69.83448578327517"/>
    <n v="82.110187845498345"/>
    <x v="0"/>
  </r>
  <r>
    <n v="62"/>
    <s v="Case-05"/>
    <x v="0"/>
    <n v="24"/>
    <s v="True Color"/>
    <n v="295.46089999999998"/>
    <s v="769 x 948"/>
    <x v="1"/>
    <n v="2"/>
    <n v="50.928699999999999"/>
    <n v="0.10503999999999999"/>
    <n v="57.917256477864868"/>
    <n v="82.76296457500807"/>
    <x v="0"/>
  </r>
  <r>
    <n v="63"/>
    <s v="Case-05"/>
    <x v="0"/>
    <n v="24"/>
    <s v="True Color"/>
    <n v="295.46089999999998"/>
    <s v="769 x 948"/>
    <x v="1"/>
    <n v="3"/>
    <n v="47.558599999999998"/>
    <n v="0.34884999999999999"/>
    <n v="52.704416335527483"/>
    <n v="83.903589273572237"/>
    <x v="0"/>
  </r>
  <r>
    <n v="64"/>
    <s v="Case-06"/>
    <x v="0"/>
    <n v="24"/>
    <s v="True Color"/>
    <n v="534.10059999999999"/>
    <s v="1094 x 1338"/>
    <x v="1"/>
    <n v="1"/>
    <n v="101.5176"/>
    <n v="2.1801000000000001E-4"/>
    <n v="84.746039459549877"/>
    <n v="80.992794241384473"/>
    <x v="0"/>
  </r>
  <r>
    <n v="65"/>
    <s v="Case-06"/>
    <x v="0"/>
    <n v="24"/>
    <s v="True Color"/>
    <n v="534.10059999999999"/>
    <s v="1094 x 1338"/>
    <x v="1"/>
    <n v="2"/>
    <n v="98.688500000000005"/>
    <n v="6.2705999999999998E-2"/>
    <n v="60.157712627449847"/>
    <n v="81.52248846003917"/>
    <x v="0"/>
  </r>
  <r>
    <n v="66"/>
    <s v="Case-06"/>
    <x v="0"/>
    <n v="24"/>
    <s v="True Color"/>
    <n v="534.10059999999999"/>
    <s v="1094 x 1338"/>
    <x v="1"/>
    <n v="3"/>
    <n v="82.818399999999997"/>
    <n v="0.33742"/>
    <n v="52.849095397807424"/>
    <n v="84.493857524219223"/>
    <x v="0"/>
  </r>
  <r>
    <n v="67"/>
    <s v="Case-07"/>
    <x v="0"/>
    <n v="24"/>
    <s v="True Color"/>
    <n v="144.1797"/>
    <s v="557 x 546"/>
    <x v="1"/>
    <n v="1"/>
    <n v="37.277299999999997"/>
    <n v="1.1643999999999999E-3"/>
    <n v="77.46978164101138"/>
    <n v="74.145250683695423"/>
    <x v="0"/>
  </r>
  <r>
    <n v="68"/>
    <s v="Case-07"/>
    <x v="0"/>
    <n v="24"/>
    <s v="True Color"/>
    <n v="144.1797"/>
    <s v="557 x 546"/>
    <x v="1"/>
    <n v="2"/>
    <n v="36.1387"/>
    <n v="0.30813000000000001"/>
    <n v="53.24346376928824"/>
    <n v="74.934959637174998"/>
    <x v="0"/>
  </r>
  <r>
    <n v="69"/>
    <s v="Case-07"/>
    <x v="0"/>
    <n v="24"/>
    <s v="True Color"/>
    <n v="144.1797"/>
    <s v="557 x 546"/>
    <x v="1"/>
    <n v="3"/>
    <n v="33.724600000000002"/>
    <n v="2.9033000000000002"/>
    <n v="43.501884467679119"/>
    <n v="76.609328497701128"/>
    <x v="0"/>
  </r>
  <r>
    <n v="70"/>
    <s v="Case-08"/>
    <x v="0"/>
    <n v="24"/>
    <s v="True Color"/>
    <n v="53.966799999999999"/>
    <s v="442 x 332"/>
    <x v="1"/>
    <n v="1"/>
    <n v="16.832000000000001"/>
    <n v="1.7991000000000001E-3"/>
    <n v="75.580250573104678"/>
    <n v="68.810453834579775"/>
    <x v="0"/>
  </r>
  <r>
    <n v="71"/>
    <s v="Case-08"/>
    <x v="0"/>
    <n v="24"/>
    <s v="True Color"/>
    <n v="53.966799999999999"/>
    <s v="442 x 332"/>
    <x v="1"/>
    <n v="2"/>
    <n v="16.496099999999998"/>
    <n v="0.30797999999999998"/>
    <n v="53.245578462235045"/>
    <n v="69.432873544475498"/>
    <x v="0"/>
  </r>
  <r>
    <n v="72"/>
    <s v="Case-08"/>
    <x v="0"/>
    <n v="24"/>
    <s v="True Color"/>
    <n v="53.966799999999999"/>
    <s v="442 x 332"/>
    <x v="1"/>
    <n v="3"/>
    <n v="15.9092"/>
    <n v="2.5739000000000001"/>
    <n v="44.024886909847908"/>
    <n v="70.520394020027126"/>
    <x v="0"/>
  </r>
  <r>
    <n v="73"/>
    <s v="Case-09"/>
    <x v="0"/>
    <n v="24"/>
    <s v="True Color"/>
    <n v="808.16700000000003"/>
    <s v="958 x 1963"/>
    <x v="1"/>
    <n v="1"/>
    <n v="140.80080000000001"/>
    <n v="5.3867999999999997E-3"/>
    <n v="70.817495094186327"/>
    <n v="82.577759299748692"/>
    <x v="0"/>
  </r>
  <r>
    <n v="74"/>
    <s v="Case-09"/>
    <x v="0"/>
    <n v="24"/>
    <s v="True Color"/>
    <n v="808.16700000000003"/>
    <s v="958 x 1963"/>
    <x v="1"/>
    <n v="2"/>
    <n v="134.28319999999999"/>
    <n v="0.13913"/>
    <n v="56.69659575737974"/>
    <n v="83.384226279964409"/>
    <x v="0"/>
  </r>
  <r>
    <n v="75"/>
    <s v="Case-09"/>
    <x v="0"/>
    <n v="24"/>
    <s v="True Color"/>
    <n v="808.16700000000003"/>
    <s v="958 x 1963"/>
    <x v="1"/>
    <n v="3"/>
    <n v="120.9248"/>
    <n v="0.87833000000000006"/>
    <n v="48.694226442185368"/>
    <n v="85.037151974777487"/>
    <x v="0"/>
  </r>
  <r>
    <n v="76"/>
    <s v="Case-10"/>
    <x v="0"/>
    <n v="24"/>
    <s v="True Color"/>
    <n v="128.5137"/>
    <s v="584 x 1004"/>
    <x v="1"/>
    <n v="1"/>
    <n v="33.910200000000003"/>
    <n v="1.0000000000000001E-5"/>
    <n v="98.130803608679116"/>
    <n v="73.613552485065796"/>
    <x v="0"/>
  </r>
  <r>
    <n v="77"/>
    <s v="Case-10"/>
    <x v="0"/>
    <n v="24"/>
    <s v="True Color"/>
    <n v="128.5137"/>
    <s v="584 x 1004"/>
    <x v="1"/>
    <n v="2"/>
    <n v="33.669899999999998"/>
    <n v="2.6054000000000001E-2"/>
    <n v="63.972059520589049"/>
    <n v="73.800536440861947"/>
    <x v="0"/>
  </r>
  <r>
    <n v="78"/>
    <s v="Case-10"/>
    <x v="0"/>
    <n v="24"/>
    <s v="True Color"/>
    <n v="128.5137"/>
    <s v="584 x 1004"/>
    <x v="1"/>
    <n v="3"/>
    <n v="31.797899999999998"/>
    <n v="6.0796000000000001"/>
    <n v="40.292053545404734"/>
    <n v="75.257190478524862"/>
    <x v="0"/>
  </r>
  <r>
    <n v="79"/>
    <s v="Case-11"/>
    <x v="0"/>
    <n v="24"/>
    <s v="True Color"/>
    <n v="226.47"/>
    <s v="728 x 1014"/>
    <x v="1"/>
    <n v="1"/>
    <n v="39.729999999999997"/>
    <n v="1.9999999999999999E-7"/>
    <n v="115.1205036520393"/>
    <n v="82.456837550227419"/>
    <x v="0"/>
  </r>
  <r>
    <n v="80"/>
    <s v="Case-11"/>
    <x v="0"/>
    <n v="24"/>
    <s v="True Color"/>
    <n v="226.47"/>
    <s v="728 x 1014"/>
    <x v="1"/>
    <n v="2"/>
    <n v="38.770000000000003"/>
    <n v="0.04"/>
    <n v="62.110203695399477"/>
    <n v="82.880734755155203"/>
    <x v="0"/>
  </r>
  <r>
    <n v="81"/>
    <s v="Case-11"/>
    <x v="0"/>
    <n v="24"/>
    <s v="True Color"/>
    <n v="226.47"/>
    <s v="728 x 1014"/>
    <x v="1"/>
    <n v="3"/>
    <n v="36.26"/>
    <n v="0.18"/>
    <n v="55.578078557646045"/>
    <n v="83.989049322206029"/>
    <x v="0"/>
  </r>
  <r>
    <n v="82"/>
    <s v="Case-12"/>
    <x v="0"/>
    <n v="24"/>
    <s v="True Color"/>
    <n v="839.83299999999997"/>
    <s v="955 x 1957"/>
    <x v="1"/>
    <n v="1"/>
    <n v="154.56540000000001"/>
    <n v="7.0488E-3"/>
    <n v="69.649651726335037"/>
    <n v="81.59569819237872"/>
    <x v="0"/>
  </r>
  <r>
    <n v="83"/>
    <s v="Case-12"/>
    <x v="0"/>
    <n v="24"/>
    <s v="True Color"/>
    <n v="839.83299999999997"/>
    <s v="955 x 1957"/>
    <x v="1"/>
    <n v="2"/>
    <n v="147.08789999999999"/>
    <n v="0.16131999999999999"/>
    <n v="56.053921475323293"/>
    <n v="82.486053774976696"/>
    <x v="0"/>
  </r>
  <r>
    <n v="84"/>
    <s v="Case-12"/>
    <x v="0"/>
    <n v="24"/>
    <s v="True Color"/>
    <n v="839.83299999999997"/>
    <s v="955 x 1957"/>
    <x v="1"/>
    <n v="3"/>
    <n v="129.3896"/>
    <n v="1.0980000000000001"/>
    <n v="47.724780207538373"/>
    <n v="84.593413214293804"/>
    <x v="0"/>
  </r>
  <r>
    <n v="85"/>
    <s v="Case-13"/>
    <x v="0"/>
    <n v="24"/>
    <s v="True Color"/>
    <n v="78.3232"/>
    <s v="442 x 442"/>
    <x v="1"/>
    <n v="1"/>
    <n v="15.7461"/>
    <n v="9.9999999999999995E-7"/>
    <n v="108.13080360867912"/>
    <n v="79.895995056381764"/>
    <x v="0"/>
  </r>
  <r>
    <n v="86"/>
    <s v="Case-13"/>
    <x v="0"/>
    <n v="24"/>
    <s v="True Color"/>
    <n v="78.3232"/>
    <s v="442 x 442"/>
    <x v="1"/>
    <n v="2"/>
    <n v="15.708"/>
    <n v="0.27383000000000002"/>
    <n v="53.755993344522224"/>
    <n v="79.944639647001154"/>
    <x v="0"/>
  </r>
  <r>
    <n v="87"/>
    <s v="Case-13"/>
    <x v="0"/>
    <n v="24"/>
    <s v="True Color"/>
    <n v="78.3232"/>
    <s v="442 x 442"/>
    <x v="1"/>
    <n v="3"/>
    <n v="15.6006"/>
    <n v="19.745000000000001"/>
    <n v="35.176232227953477"/>
    <n v="80.081763768589639"/>
    <x v="0"/>
  </r>
  <r>
    <n v="88"/>
    <s v="Case-14"/>
    <x v="0"/>
    <n v="24"/>
    <s v="True Color"/>
    <n v="37.591799999999999"/>
    <s v="300 x 280"/>
    <x v="1"/>
    <n v="1"/>
    <n v="8.6201000000000008"/>
    <n v="2.7460000000000002E-3"/>
    <n v="73.743798279671736"/>
    <n v="77.069201261977341"/>
    <x v="0"/>
  </r>
  <r>
    <n v="89"/>
    <s v="Case-14"/>
    <x v="0"/>
    <n v="24"/>
    <s v="True Color"/>
    <n v="37.591799999999999"/>
    <s v="300 x 280"/>
    <x v="1"/>
    <n v="2"/>
    <n v="8.4794999999999998"/>
    <n v="8.3738000000000007E-2"/>
    <n v="58.901577768865749"/>
    <n v="77.443218999888259"/>
    <x v="0"/>
  </r>
  <r>
    <n v="90"/>
    <s v="Case-14"/>
    <x v="0"/>
    <n v="24"/>
    <s v="True Color"/>
    <n v="37.591799999999999"/>
    <s v="300 x 280"/>
    <x v="1"/>
    <n v="3"/>
    <n v="8.0791000000000004"/>
    <n v="0.46057999999999999"/>
    <n v="51.497752854208123"/>
    <n v="78.508344905005885"/>
    <x v="0"/>
  </r>
  <r>
    <n v="91"/>
    <s v="Case-15"/>
    <x v="0"/>
    <n v="24"/>
    <s v="True Color"/>
    <n v="252.02"/>
    <s v="1024 x 1024"/>
    <x v="1"/>
    <n v="1"/>
    <n v="56.27"/>
    <n v="1.0000000000000001E-5"/>
    <n v="98.130803608679116"/>
    <n v="77.672406951829217"/>
    <x v="0"/>
  </r>
  <r>
    <n v="92"/>
    <s v="Case-15"/>
    <x v="0"/>
    <n v="24"/>
    <s v="True Color"/>
    <n v="252.02"/>
    <s v="1024 x 1024"/>
    <x v="1"/>
    <n v="2"/>
    <n v="56.24"/>
    <n v="4.0000000000000001E-3"/>
    <n v="72.110203695399477"/>
    <n v="77.684310768986592"/>
    <x v="0"/>
  </r>
  <r>
    <n v="93"/>
    <s v="Case-15"/>
    <x v="0"/>
    <n v="24"/>
    <s v="True Color"/>
    <n v="252.02"/>
    <s v="1024 x 1024"/>
    <x v="1"/>
    <n v="3"/>
    <n v="54.85"/>
    <n v="0.12"/>
    <n v="57.338991148202858"/>
    <n v="78.235854297277996"/>
    <x v="0"/>
  </r>
  <r>
    <n v="94"/>
    <s v="Case-16"/>
    <x v="0"/>
    <n v="24"/>
    <s v="True Color"/>
    <n v="151.5615"/>
    <s v="512 x 512"/>
    <x v="1"/>
    <n v="1"/>
    <n v="39.6738"/>
    <n v="2.8431000000000001E-2"/>
    <n v="63.592882255234365"/>
    <n v="73.823299452697427"/>
    <x v="0"/>
  </r>
  <r>
    <n v="95"/>
    <s v="Case-16"/>
    <x v="0"/>
    <n v="24"/>
    <s v="True Color"/>
    <n v="151.5615"/>
    <s v="512 x 512"/>
    <x v="1"/>
    <n v="2"/>
    <n v="38.25"/>
    <n v="1.2126999999999999"/>
    <n v="47.293269832978993"/>
    <n v="74.762720083926325"/>
    <x v="0"/>
  </r>
  <r>
    <n v="96"/>
    <s v="Case-16"/>
    <x v="0"/>
    <n v="24"/>
    <s v="True Color"/>
    <n v="151.5615"/>
    <s v="512 x 512"/>
    <x v="1"/>
    <n v="3"/>
    <n v="35.621099999999998"/>
    <n v="5.1189"/>
    <n v="41.039037153716585"/>
    <n v="76.497263487099303"/>
    <x v="0"/>
  </r>
  <r>
    <n v="97"/>
    <s v="Case-01"/>
    <x v="0"/>
    <n v="24"/>
    <s v="True Color"/>
    <n v="112.8682"/>
    <s v="650 x 533"/>
    <x v="2"/>
    <n v="1"/>
    <n v="40.964799999999997"/>
    <n v="4.5684000000000002E-2"/>
    <n v="61.533162380059181"/>
    <n v="63.705631878598226"/>
    <x v="0"/>
  </r>
  <r>
    <n v="98"/>
    <s v="Case-01"/>
    <x v="0"/>
    <n v="24"/>
    <s v="True Color"/>
    <n v="112.8682"/>
    <s v="650 x 533"/>
    <x v="2"/>
    <n v="2"/>
    <n v="38.468800000000002"/>
    <n v="0.60192000000000001"/>
    <n v="50.335415869976252"/>
    <n v="65.917060784171269"/>
    <x v="0"/>
  </r>
  <r>
    <n v="99"/>
    <s v="Case-01"/>
    <x v="0"/>
    <n v="24"/>
    <s v="True Color"/>
    <n v="112.8682"/>
    <s v="650 x 533"/>
    <x v="2"/>
    <n v="3"/>
    <n v="36.737299999999998"/>
    <n v="1.6751"/>
    <n v="45.89039622240216"/>
    <n v="67.451150988498085"/>
    <x v="0"/>
  </r>
  <r>
    <n v="100"/>
    <s v="Case-02"/>
    <x v="0"/>
    <n v="24"/>
    <s v="True Color"/>
    <n v="982.5"/>
    <s v="1536 x 1548"/>
    <x v="2"/>
    <n v="1"/>
    <n v="167.4658"/>
    <n v="1.9569000000000001E-3"/>
    <n v="75.215117276257601"/>
    <n v="82.95513486005089"/>
    <x v="0"/>
  </r>
  <r>
    <n v="101"/>
    <s v="Case-02"/>
    <x v="0"/>
    <n v="24"/>
    <s v="True Color"/>
    <n v="982.5"/>
    <s v="1536 x 1548"/>
    <x v="2"/>
    <n v="2"/>
    <n v="160.31450000000001"/>
    <n v="7.3553999999999994E-2"/>
    <n v="59.464740654401012"/>
    <n v="83.683002544529273"/>
    <x v="0"/>
  </r>
  <r>
    <n v="102"/>
    <s v="Case-02"/>
    <x v="0"/>
    <n v="24"/>
    <s v="True Color"/>
    <n v="982.5"/>
    <s v="1536 x 1548"/>
    <x v="2"/>
    <n v="3"/>
    <n v="141.19630000000001"/>
    <n v="0.35615000000000002"/>
    <n v="52.614474121873222"/>
    <n v="85.62887531806615"/>
    <x v="0"/>
  </r>
  <r>
    <n v="103"/>
    <s v="Case-03"/>
    <x v="0"/>
    <n v="24"/>
    <s v="True Color"/>
    <n v="3748.9834000000001"/>
    <s v="3255 x 2629"/>
    <x v="2"/>
    <n v="1"/>
    <n v="714.17290000000003"/>
    <n v="1.7767999999999999E-4"/>
    <n v="85.634418153274936"/>
    <n v="80.950225066347315"/>
    <x v="0"/>
  </r>
  <r>
    <n v="104"/>
    <s v="Case-03"/>
    <x v="0"/>
    <n v="24"/>
    <s v="True Color"/>
    <n v="3748.9834000000001"/>
    <s v="3255 x 2629"/>
    <x v="2"/>
    <n v="2"/>
    <n v="654.93550000000005"/>
    <n v="0.29543000000000003"/>
    <n v="53.426257663953116"/>
    <n v="82.530317418850132"/>
    <x v="0"/>
  </r>
  <r>
    <n v="105"/>
    <s v="Case-03"/>
    <x v="0"/>
    <n v="24"/>
    <s v="True Color"/>
    <n v="3748.9834000000001"/>
    <s v="3255 x 2629"/>
    <x v="2"/>
    <n v="3"/>
    <n v="559.59569999999997"/>
    <n v="0.87831999999999999"/>
    <n v="48.694275887946546"/>
    <n v="85.073401498656949"/>
    <x v="0"/>
  </r>
  <r>
    <n v="106"/>
    <s v="Case-04"/>
    <x v="0"/>
    <n v="24"/>
    <s v="True Color"/>
    <n v="71.305700000000002"/>
    <s v="442 x 442"/>
    <x v="2"/>
    <n v="1"/>
    <n v="8.7324000000000002"/>
    <n v="1.0000000000000001E-5"/>
    <n v="98.130803608679116"/>
    <n v="87.753573697474394"/>
    <x v="0"/>
  </r>
  <r>
    <n v="107"/>
    <s v="Case-04"/>
    <x v="0"/>
    <n v="24"/>
    <s v="True Color"/>
    <n v="71.305700000000002"/>
    <s v="442 x 442"/>
    <x v="2"/>
    <n v="2"/>
    <n v="8.6826000000000008"/>
    <n v="9.1202999999999996E-3"/>
    <n v="68.530712367717626"/>
    <n v="87.823413836481507"/>
    <x v="0"/>
  </r>
  <r>
    <n v="108"/>
    <s v="Case-04"/>
    <x v="0"/>
    <n v="24"/>
    <s v="True Color"/>
    <n v="71.305700000000002"/>
    <s v="442 x 442"/>
    <x v="2"/>
    <n v="3"/>
    <n v="8.4863"/>
    <n v="0.16855000000000001"/>
    <n v="55.863516040109204"/>
    <n v="88.098707396463396"/>
    <x v="0"/>
  </r>
  <r>
    <n v="109"/>
    <s v="Case-05"/>
    <x v="0"/>
    <n v="24"/>
    <s v="True Color"/>
    <n v="295.46089999999998"/>
    <s v="769 x 948"/>
    <x v="2"/>
    <n v="1"/>
    <n v="52.857399999999998"/>
    <n v="6.0377E-3"/>
    <n v="70.322088307799348"/>
    <n v="82.110187845498345"/>
    <x v="0"/>
  </r>
  <r>
    <n v="110"/>
    <s v="Case-05"/>
    <x v="0"/>
    <n v="24"/>
    <s v="True Color"/>
    <n v="295.46089999999998"/>
    <s v="769 x 948"/>
    <x v="2"/>
    <n v="2"/>
    <n v="50.710900000000002"/>
    <n v="0.10269"/>
    <n v="58.015522070103707"/>
    <n v="82.836679912638175"/>
    <x v="0"/>
  </r>
  <r>
    <n v="111"/>
    <s v="Case-05"/>
    <x v="0"/>
    <n v="24"/>
    <s v="True Color"/>
    <n v="295.46089999999998"/>
    <s v="769 x 948"/>
    <x v="2"/>
    <n v="3"/>
    <n v="47.271500000000003"/>
    <n v="0.33748"/>
    <n v="52.848323204327421"/>
    <n v="84.0007594913574"/>
    <x v="0"/>
  </r>
  <r>
    <n v="112"/>
    <s v="Case-06"/>
    <x v="0"/>
    <n v="24"/>
    <s v="True Color"/>
    <n v="534.10059999999999"/>
    <s v="1094 x 1338"/>
    <x v="2"/>
    <n v="1"/>
    <n v="101.5303"/>
    <n v="9.9704000000000004E-4"/>
    <n v="78.143677788543442"/>
    <n v="80.99041641218902"/>
    <x v="0"/>
  </r>
  <r>
    <n v="113"/>
    <s v="Case-06"/>
    <x v="0"/>
    <n v="24"/>
    <s v="True Color"/>
    <n v="534.10059999999999"/>
    <s v="1094 x 1338"/>
    <x v="2"/>
    <n v="2"/>
    <n v="98.625"/>
    <n v="6.0755999999999998E-2"/>
    <n v="60.294911874334446"/>
    <n v="81.534377606016534"/>
    <x v="0"/>
  </r>
  <r>
    <n v="114"/>
    <s v="Case-06"/>
    <x v="0"/>
    <n v="24"/>
    <s v="True Color"/>
    <n v="534.10059999999999"/>
    <s v="1094 x 1338"/>
    <x v="2"/>
    <n v="3"/>
    <n v="79.442400000000006"/>
    <n v="0.34671999999999997"/>
    <n v="52.731014668921674"/>
    <n v="85.125948182795526"/>
    <x v="0"/>
  </r>
  <r>
    <n v="115"/>
    <s v="Case-07"/>
    <x v="0"/>
    <n v="24"/>
    <s v="True Color"/>
    <n v="144.1797"/>
    <s v="557 x 546"/>
    <x v="2"/>
    <n v="1"/>
    <n v="37.270499999999998"/>
    <n v="1.696E-3"/>
    <n v="75.836545129472157"/>
    <n v="74.149967020322563"/>
    <x v="0"/>
  </r>
  <r>
    <n v="116"/>
    <s v="Case-07"/>
    <x v="0"/>
    <n v="24"/>
    <s v="True Color"/>
    <n v="144.1797"/>
    <s v="557 x 546"/>
    <x v="2"/>
    <n v="2"/>
    <n v="36.103499999999997"/>
    <n v="0.3034"/>
    <n v="53.310647844171982"/>
    <n v="74.959373615009611"/>
    <x v="0"/>
  </r>
  <r>
    <n v="117"/>
    <s v="Case-07"/>
    <x v="0"/>
    <n v="24"/>
    <s v="True Color"/>
    <n v="144.1797"/>
    <s v="557 x 546"/>
    <x v="2"/>
    <n v="3"/>
    <n v="33.502899999999997"/>
    <n v="2.8088000000000002"/>
    <n v="43.645595444106149"/>
    <n v="76.763094943324205"/>
    <x v="0"/>
  </r>
  <r>
    <n v="118"/>
    <s v="Case-08"/>
    <x v="0"/>
    <n v="24"/>
    <s v="True Color"/>
    <n v="53.966799999999999"/>
    <s v="442 x 332"/>
    <x v="2"/>
    <n v="1"/>
    <n v="16.835000000000001"/>
    <n v="1.6696E-3"/>
    <n v="75.904679248105126"/>
    <n v="68.804894861285078"/>
    <x v="0"/>
  </r>
  <r>
    <n v="119"/>
    <s v="Case-08"/>
    <x v="0"/>
    <n v="24"/>
    <s v="True Color"/>
    <n v="53.966799999999999"/>
    <s v="442 x 332"/>
    <x v="2"/>
    <n v="2"/>
    <n v="16.411100000000001"/>
    <n v="0.29537999999999998"/>
    <n v="53.426992747115108"/>
    <n v="69.590377787825105"/>
    <x v="0"/>
  </r>
  <r>
    <n v="120"/>
    <s v="Case-08"/>
    <x v="0"/>
    <n v="24"/>
    <s v="True Color"/>
    <n v="53.966799999999999"/>
    <s v="442 x 332"/>
    <x v="2"/>
    <n v="3"/>
    <n v="15.835900000000001"/>
    <n v="2.532"/>
    <n v="44.096166595225924"/>
    <n v="70.656218267527436"/>
    <x v="0"/>
  </r>
  <r>
    <n v="121"/>
    <s v="Case-09"/>
    <x v="0"/>
    <n v="24"/>
    <s v="True Color"/>
    <n v="808.16700000000003"/>
    <s v="958 x 1963"/>
    <x v="2"/>
    <n v="1"/>
    <n v="140.7773"/>
    <n v="5.0153999999999997E-3"/>
    <n v="71.127747852532082"/>
    <n v="82.580667114593894"/>
    <x v="0"/>
  </r>
  <r>
    <n v="122"/>
    <s v="Case-09"/>
    <x v="0"/>
    <n v="24"/>
    <s v="True Color"/>
    <n v="808.16700000000003"/>
    <s v="958 x 1963"/>
    <x v="2"/>
    <n v="2"/>
    <n v="133.42679999999999"/>
    <n v="0.14066000000000001"/>
    <n v="56.649097477905229"/>
    <n v="83.490194477131581"/>
    <x v="0"/>
  </r>
  <r>
    <n v="123"/>
    <s v="Case-09"/>
    <x v="0"/>
    <n v="24"/>
    <s v="True Color"/>
    <n v="808.16700000000003"/>
    <s v="958 x 1963"/>
    <x v="2"/>
    <n v="3"/>
    <n v="123.25879999999999"/>
    <n v="0.73931000000000002"/>
    <n v="49.44253780308906"/>
    <n v="84.748350279088356"/>
    <x v="0"/>
  </r>
  <r>
    <n v="124"/>
    <s v="Case-10"/>
    <x v="0"/>
    <n v="24"/>
    <s v="True Color"/>
    <n v="128.5137"/>
    <s v="584 x 1004"/>
    <x v="2"/>
    <n v="1"/>
    <n v="33.910200000000003"/>
    <n v="1.0000000000000001E-5"/>
    <n v="98.130803608679116"/>
    <n v="73.613552485065796"/>
    <x v="0"/>
  </r>
  <r>
    <n v="125"/>
    <s v="Case-10"/>
    <x v="0"/>
    <n v="24"/>
    <s v="True Color"/>
    <n v="128.5137"/>
    <s v="584 x 1004"/>
    <x v="2"/>
    <n v="2"/>
    <n v="33.604500000000002"/>
    <n v="2.547E-2"/>
    <n v="64.070514159042943"/>
    <n v="73.851425956921318"/>
    <x v="0"/>
  </r>
  <r>
    <n v="126"/>
    <s v="Case-10"/>
    <x v="0"/>
    <n v="24"/>
    <s v="True Color"/>
    <n v="128.5137"/>
    <s v="584 x 1004"/>
    <x v="2"/>
    <n v="3"/>
    <n v="31.751999999999999"/>
    <n v="0.23230999999999999"/>
    <n v="54.470124560554289"/>
    <n v="75.292906515025251"/>
    <x v="0"/>
  </r>
  <r>
    <n v="127"/>
    <s v="Case-11"/>
    <x v="0"/>
    <n v="24"/>
    <s v="True Color"/>
    <n v="226.47"/>
    <s v="728 x 1014"/>
    <x v="2"/>
    <n v="1"/>
    <n v="39.729999999999997"/>
    <n v="9.9999999999999995E-7"/>
    <n v="108.13080360867912"/>
    <n v="82.456837550227419"/>
    <x v="0"/>
  </r>
  <r>
    <n v="128"/>
    <s v="Case-11"/>
    <x v="0"/>
    <n v="24"/>
    <s v="True Color"/>
    <n v="226.47"/>
    <s v="728 x 1014"/>
    <x v="2"/>
    <n v="2"/>
    <n v="38.79"/>
    <n v="0.04"/>
    <n v="62.110203695399477"/>
    <n v="82.871903563385885"/>
    <x v="0"/>
  </r>
  <r>
    <n v="129"/>
    <s v="Case-11"/>
    <x v="0"/>
    <n v="24"/>
    <s v="True Color"/>
    <n v="226.47"/>
    <s v="728 x 1014"/>
    <x v="2"/>
    <n v="3"/>
    <n v="36.14"/>
    <n v="0.19"/>
    <n v="55.343267599150813"/>
    <n v="84.042036472822005"/>
    <x v="0"/>
  </r>
  <r>
    <n v="130"/>
    <s v="Case-12"/>
    <x v="0"/>
    <n v="24"/>
    <s v="True Color"/>
    <n v="839.83299999999997"/>
    <s v="955 x 1957"/>
    <x v="2"/>
    <n v="1"/>
    <n v="154.60550000000001"/>
    <n v="6.2877999999999996E-3"/>
    <n v="70.145816414939631"/>
    <n v="81.590923433587392"/>
    <x v="0"/>
  </r>
  <r>
    <n v="131"/>
    <s v="Case-12"/>
    <x v="0"/>
    <n v="24"/>
    <s v="True Color"/>
    <n v="839.83299999999997"/>
    <s v="955 x 1957"/>
    <x v="2"/>
    <n v="2"/>
    <n v="146.1748"/>
    <n v="0.16370999999999999"/>
    <n v="55.990051523651019"/>
    <n v="82.594777771295"/>
    <x v="0"/>
  </r>
  <r>
    <n v="132"/>
    <s v="Case-12"/>
    <x v="0"/>
    <n v="24"/>
    <s v="True Color"/>
    <n v="839.83299999999997"/>
    <s v="955 x 1957"/>
    <x v="2"/>
    <n v="3"/>
    <n v="131.58009999999999"/>
    <n v="0.94199999999999995"/>
    <n v="48.390294580750329"/>
    <n v="84.332587550143899"/>
    <x v="0"/>
  </r>
  <r>
    <n v="133"/>
    <s v="Case-13"/>
    <x v="0"/>
    <n v="24"/>
    <s v="True Color"/>
    <n v="78.3232"/>
    <s v="442 x 442"/>
    <x v="2"/>
    <n v="1"/>
    <n v="15.7461"/>
    <n v="9.9999999999999995E-7"/>
    <n v="108.13080360867912"/>
    <n v="79.895995056381764"/>
    <x v="0"/>
  </r>
  <r>
    <n v="134"/>
    <s v="Case-13"/>
    <x v="0"/>
    <n v="24"/>
    <s v="True Color"/>
    <n v="78.3232"/>
    <s v="442 x 442"/>
    <x v="2"/>
    <n v="2"/>
    <n v="15.675800000000001"/>
    <n v="0.24746000000000001"/>
    <n v="54.195753522779491"/>
    <n v="79.985751348259512"/>
    <x v="0"/>
  </r>
  <r>
    <n v="135"/>
    <s v="Case-13"/>
    <x v="0"/>
    <n v="24"/>
    <s v="True Color"/>
    <n v="78.3232"/>
    <s v="442 x 442"/>
    <x v="2"/>
    <n v="3"/>
    <n v="15.5693"/>
    <n v="1.7659"/>
    <n v="45.661142543091671"/>
    <n v="80.121726385030229"/>
    <x v="0"/>
  </r>
  <r>
    <n v="136"/>
    <s v="Case-14"/>
    <x v="0"/>
    <n v="24"/>
    <s v="True Color"/>
    <n v="37.591799999999999"/>
    <s v="300 x 280"/>
    <x v="2"/>
    <n v="1"/>
    <n v="8.6143000000000001"/>
    <n v="3.3861999999999998E-3"/>
    <n v="72.833677554909642"/>
    <n v="77.084630158704826"/>
    <x v="0"/>
  </r>
  <r>
    <n v="137"/>
    <s v="Case-14"/>
    <x v="0"/>
    <n v="24"/>
    <s v="True Color"/>
    <n v="37.591799999999999"/>
    <s v="300 x 280"/>
    <x v="2"/>
    <n v="2"/>
    <n v="8.4434000000000005"/>
    <n v="8.4094000000000002E-2"/>
    <n v="58.883153503238425"/>
    <n v="77.539250581243778"/>
    <x v="0"/>
  </r>
  <r>
    <n v="138"/>
    <s v="Case-14"/>
    <x v="0"/>
    <n v="24"/>
    <s v="True Color"/>
    <n v="37.591799999999999"/>
    <s v="300 x 280"/>
    <x v="2"/>
    <n v="3"/>
    <n v="8.1405999999999992"/>
    <n v="0.44280000000000003"/>
    <n v="51.668727486612255"/>
    <n v="78.344745396602463"/>
    <x v="0"/>
  </r>
  <r>
    <n v="139"/>
    <s v="Case-15"/>
    <x v="0"/>
    <n v="24"/>
    <s v="True Color"/>
    <n v="252.02"/>
    <s v="1024 x 1024"/>
    <x v="2"/>
    <n v="1"/>
    <n v="56.27"/>
    <n v="1.0000000000000001E-5"/>
    <n v="98.130803608679116"/>
    <n v="77.672406951829217"/>
    <x v="0"/>
  </r>
  <r>
    <n v="140"/>
    <s v="Case-15"/>
    <x v="0"/>
    <n v="24"/>
    <s v="True Color"/>
    <n v="252.02"/>
    <s v="1024 x 1024"/>
    <x v="2"/>
    <n v="2"/>
    <n v="56.2"/>
    <n v="0.01"/>
    <n v="68.130803608679102"/>
    <n v="77.700182525196411"/>
    <x v="0"/>
  </r>
  <r>
    <n v="141"/>
    <s v="Case-15"/>
    <x v="0"/>
    <n v="24"/>
    <s v="True Color"/>
    <n v="252.02"/>
    <s v="1024 x 1024"/>
    <x v="2"/>
    <n v="3"/>
    <n v="54.63"/>
    <n v="0.12"/>
    <n v="57.338991148202858"/>
    <n v="78.323148956432036"/>
    <x v="0"/>
  </r>
  <r>
    <n v="142"/>
    <s v="Case-16"/>
    <x v="0"/>
    <n v="24"/>
    <s v="True Color"/>
    <n v="151.5615"/>
    <s v="512 x 512"/>
    <x v="2"/>
    <n v="1"/>
    <n v="39.6738"/>
    <n v="2.9874999999999999E-2"/>
    <n v="63.377724469117155"/>
    <n v="73.823299452697427"/>
    <x v="0"/>
  </r>
  <r>
    <n v="143"/>
    <s v="Case-16"/>
    <x v="0"/>
    <n v="24"/>
    <s v="True Color"/>
    <n v="151.5615"/>
    <s v="512 x 512"/>
    <x v="2"/>
    <n v="2"/>
    <n v="38.175800000000002"/>
    <n v="1.1993"/>
    <n v="47.341525271871909"/>
    <n v="74.811677107972656"/>
    <x v="0"/>
  </r>
  <r>
    <n v="144"/>
    <s v="Case-16"/>
    <x v="0"/>
    <n v="24"/>
    <s v="True Color"/>
    <n v="151.5615"/>
    <s v="512 x 512"/>
    <x v="2"/>
    <n v="3"/>
    <n v="35.453099999999999"/>
    <n v="4.9630999999999998"/>
    <n v="41.173273351143379"/>
    <n v="76.608109579279699"/>
    <x v="0"/>
  </r>
  <r>
    <n v="145"/>
    <s v="Case-17"/>
    <x v="0"/>
    <n v="24"/>
    <s v="True Color"/>
    <n v="250.4785"/>
    <s v="965 x 756"/>
    <x v="0"/>
    <n v="1"/>
    <n v="58.627000000000002"/>
    <n v="1.1575999999999999E-2"/>
    <n v="67.495218427569299"/>
    <n v="76.593999085749871"/>
    <x v="0"/>
  </r>
  <r>
    <n v="146"/>
    <s v="Case-17"/>
    <x v="0"/>
    <n v="24"/>
    <s v="True Color"/>
    <n v="250.4785"/>
    <s v="965 x 756"/>
    <x v="0"/>
    <n v="2"/>
    <n v="53.455100000000002"/>
    <n v="0.38013999999999998"/>
    <n v="52.331367904879677"/>
    <n v="78.658807043319072"/>
    <x v="0"/>
  </r>
  <r>
    <n v="147"/>
    <s v="Case-17"/>
    <x v="0"/>
    <n v="24"/>
    <s v="True Color"/>
    <n v="250.4785"/>
    <s v="965 x 756"/>
    <x v="0"/>
    <n v="3"/>
    <n v="45.743200000000002"/>
    <n v="0.9365"/>
    <n v="48.415725791566544"/>
    <n v="81.737674091788321"/>
    <x v="0"/>
  </r>
  <r>
    <n v="148"/>
    <s v="Case-17"/>
    <x v="0"/>
    <n v="24"/>
    <s v="True Color"/>
    <n v="250.4785"/>
    <s v="965 x 756"/>
    <x v="1"/>
    <n v="1"/>
    <n v="58.651400000000002"/>
    <n v="6.5428999999999999E-3"/>
    <n v="69.973100781639332"/>
    <n v="76.584257730703428"/>
    <x v="0"/>
  </r>
  <r>
    <n v="149"/>
    <s v="Case-17"/>
    <x v="0"/>
    <n v="24"/>
    <s v="True Color"/>
    <n v="250.4785"/>
    <s v="965 x 756"/>
    <x v="1"/>
    <n v="2"/>
    <n v="53.696300000000001"/>
    <n v="0.33217000000000002"/>
    <n v="52.917199543744204"/>
    <n v="78.562511353269841"/>
    <x v="0"/>
  </r>
  <r>
    <n v="150"/>
    <s v="Case-17"/>
    <x v="0"/>
    <n v="24"/>
    <s v="True Color"/>
    <n v="250.4785"/>
    <s v="965 x 756"/>
    <x v="1"/>
    <n v="3"/>
    <n v="48.547899999999998"/>
    <n v="0.76598999999999995"/>
    <n v="49.288572609130703"/>
    <n v="80.617937268068914"/>
    <x v="0"/>
  </r>
  <r>
    <n v="151"/>
    <s v="Case-17"/>
    <x v="0"/>
    <n v="24"/>
    <s v="True Color"/>
    <n v="250.4785"/>
    <s v="965 x 756"/>
    <x v="2"/>
    <n v="1"/>
    <n v="58.629899999999999"/>
    <n v="5.9551999999999999E-3"/>
    <n v="70.381840094172375"/>
    <n v="76.592841301748464"/>
    <x v="0"/>
  </r>
  <r>
    <n v="152"/>
    <s v="Case-17"/>
    <x v="0"/>
    <n v="24"/>
    <s v="True Color"/>
    <n v="250.4785"/>
    <s v="965 x 756"/>
    <x v="2"/>
    <n v="2"/>
    <n v="53.185499999999998"/>
    <n v="0.33379999999999999"/>
    <n v="52.895940285246823"/>
    <n v="78.766441031865014"/>
    <x v="0"/>
  </r>
  <r>
    <n v="153"/>
    <s v="Case-17"/>
    <x v="0"/>
    <n v="24"/>
    <s v="True Color"/>
    <n v="250.4785"/>
    <s v="965 x 756"/>
    <x v="2"/>
    <n v="3"/>
    <n v="47.847700000000003"/>
    <n v="0.76505000000000001"/>
    <n v="49.293905413816205"/>
    <n v="80.897482219032767"/>
    <x v="0"/>
  </r>
  <r>
    <n v="154"/>
    <s v="Case-18"/>
    <x v="0"/>
    <n v="24"/>
    <s v="True Color"/>
    <n v="185.79390000000001"/>
    <s v="1009 x 631"/>
    <x v="0"/>
    <n v="1"/>
    <n v="57.825200000000002"/>
    <n v="1.4811E-3"/>
    <n v="76.424959789287172"/>
    <n v="68.876696167096981"/>
    <x v="0"/>
  </r>
  <r>
    <n v="155"/>
    <s v="Case-18"/>
    <x v="0"/>
    <n v="24"/>
    <s v="True Color"/>
    <n v="185.79390000000001"/>
    <s v="1009 x 631"/>
    <x v="0"/>
    <n v="2"/>
    <n v="56.2119"/>
    <n v="0.57528000000000001"/>
    <n v="50.532010851226509"/>
    <n v="69.745023921668036"/>
    <x v="0"/>
  </r>
  <r>
    <n v="156"/>
    <s v="Case-18"/>
    <x v="0"/>
    <n v="24"/>
    <s v="True Color"/>
    <n v="185.79390000000001"/>
    <s v="1009 x 631"/>
    <x v="0"/>
    <n v="3"/>
    <n v="51.046900000000001"/>
    <n v="3.3895"/>
    <n v="42.829447226224488"/>
    <n v="72.5249860194549"/>
    <x v="0"/>
  </r>
  <r>
    <n v="157"/>
    <s v="Case-18"/>
    <x v="0"/>
    <n v="24"/>
    <s v="True Color"/>
    <n v="185.79390000000001"/>
    <s v="1009 x 631"/>
    <x v="1"/>
    <n v="1"/>
    <n v="57.825200000000002"/>
    <n v="1.0000000000000001E-5"/>
    <n v="98.130803608679116"/>
    <n v="68.876696167096981"/>
    <x v="0"/>
  </r>
  <r>
    <n v="158"/>
    <s v="Case-18"/>
    <x v="0"/>
    <n v="24"/>
    <s v="True Color"/>
    <n v="185.79390000000001"/>
    <s v="1009 x 631"/>
    <x v="1"/>
    <n v="2"/>
    <n v="57.383800000000001"/>
    <n v="0.12961"/>
    <n v="57.004418502494183"/>
    <n v="69.114271243566122"/>
    <x v="0"/>
  </r>
  <r>
    <n v="159"/>
    <s v="Case-18"/>
    <x v="0"/>
    <n v="24"/>
    <s v="True Color"/>
    <n v="185.79390000000001"/>
    <s v="1009 x 631"/>
    <x v="1"/>
    <n v="3"/>
    <n v="56.331099999999999"/>
    <n v="1.4258999999999999"/>
    <n v="46.589912918534893"/>
    <n v="69.680866809943709"/>
    <x v="0"/>
  </r>
  <r>
    <n v="160"/>
    <s v="Case-18"/>
    <x v="0"/>
    <n v="24"/>
    <s v="True Color"/>
    <n v="185.79390000000001"/>
    <s v="1009 x 631"/>
    <x v="2"/>
    <n v="1"/>
    <n v="57.825200000000002"/>
    <n v="1.0000000000000001E-5"/>
    <n v="98.130803608679116"/>
    <n v="68.876696167096981"/>
    <x v="0"/>
  </r>
  <r>
    <n v="161"/>
    <s v="Case-18"/>
    <x v="0"/>
    <n v="24"/>
    <s v="True Color"/>
    <n v="185.79390000000001"/>
    <s v="1009 x 631"/>
    <x v="2"/>
    <n v="2"/>
    <n v="57.398400000000002"/>
    <n v="0.11069"/>
    <n v="57.68971973421791"/>
    <n v="69.106413073841495"/>
    <x v="0"/>
  </r>
  <r>
    <n v="162"/>
    <s v="Case-18"/>
    <x v="0"/>
    <n v="24"/>
    <s v="True Color"/>
    <n v="185.79390000000001"/>
    <s v="1009 x 631"/>
    <x v="2"/>
    <n v="3"/>
    <n v="55.959000000000003"/>
    <n v="1.4398"/>
    <n v="46.547781916398876"/>
    <n v="69.881142491761025"/>
    <x v="0"/>
  </r>
  <r>
    <n v="163"/>
    <s v="Case-19"/>
    <x v="0"/>
    <n v="24"/>
    <s v="True Color"/>
    <n v="177.2236"/>
    <s v="1009 x 631"/>
    <x v="0"/>
    <n v="1"/>
    <n v="54.838900000000002"/>
    <n v="1.0064E-3"/>
    <n v="78.103097327667172"/>
    <n v="69.056660625334331"/>
    <x v="0"/>
  </r>
  <r>
    <n v="164"/>
    <s v="Case-19"/>
    <x v="0"/>
    <n v="24"/>
    <s v="True Color"/>
    <n v="177.2236"/>
    <s v="1009 x 631"/>
    <x v="0"/>
    <n v="2"/>
    <n v="53.257800000000003"/>
    <n v="0.45612000000000003"/>
    <n v="51.540012452171815"/>
    <n v="69.948810429310768"/>
    <x v="0"/>
  </r>
  <r>
    <n v="165"/>
    <s v="Case-19"/>
    <x v="0"/>
    <n v="24"/>
    <s v="True Color"/>
    <n v="177.2236"/>
    <s v="1009 x 631"/>
    <x v="0"/>
    <n v="3"/>
    <n v="48.214799999999997"/>
    <n v="2.7945000000000002"/>
    <n v="43.667762469159861"/>
    <n v="72.794368244409895"/>
    <x v="0"/>
  </r>
  <r>
    <n v="166"/>
    <s v="Case-19"/>
    <x v="0"/>
    <n v="24"/>
    <s v="True Color"/>
    <n v="177.2236"/>
    <s v="1009 x 631"/>
    <x v="1"/>
    <n v="1"/>
    <n v="54.838900000000002"/>
    <n v="1.0000000000000001E-5"/>
    <n v="98.130803608679116"/>
    <n v="69.056660625334331"/>
    <x v="0"/>
  </r>
  <r>
    <n v="167"/>
    <s v="Case-19"/>
    <x v="0"/>
    <n v="24"/>
    <s v="True Color"/>
    <n v="177.2236"/>
    <s v="1009 x 631"/>
    <x v="1"/>
    <n v="2"/>
    <n v="54.418900000000001"/>
    <n v="0.11112"/>
    <n v="57.672881281383511"/>
    <n v="69.293649378525203"/>
    <x v="0"/>
  </r>
  <r>
    <n v="168"/>
    <s v="Case-19"/>
    <x v="0"/>
    <n v="24"/>
    <s v="True Color"/>
    <n v="177.2236"/>
    <s v="1009 x 631"/>
    <x v="1"/>
    <n v="3"/>
    <n v="53.194299999999998"/>
    <n v="1.2254"/>
    <n v="47.248024848719751"/>
    <n v="69.984640871757492"/>
    <x v="0"/>
  </r>
  <r>
    <n v="169"/>
    <s v="Case-19"/>
    <x v="0"/>
    <n v="24"/>
    <s v="True Color"/>
    <n v="177.2236"/>
    <s v="1009 x 631"/>
    <x v="2"/>
    <n v="1"/>
    <n v="54.838900000000002"/>
    <n v="1.0000000000000001E-5"/>
    <n v="98.130803608679116"/>
    <n v="69.056660625334331"/>
    <x v="0"/>
  </r>
  <r>
    <n v="170"/>
    <s v="Case-19"/>
    <x v="0"/>
    <n v="24"/>
    <s v="True Color"/>
    <n v="177.2236"/>
    <s v="1009 x 631"/>
    <x v="2"/>
    <n v="2"/>
    <n v="54.393599999999999"/>
    <n v="9.5249E-2"/>
    <n v="58.342199360663081"/>
    <n v="69.307925129610283"/>
    <x v="0"/>
  </r>
  <r>
    <n v="171"/>
    <s v="Case-19"/>
    <x v="0"/>
    <n v="24"/>
    <s v="True Color"/>
    <n v="177.2236"/>
    <s v="1009 x 631"/>
    <x v="2"/>
    <n v="3"/>
    <n v="52.963900000000002"/>
    <n v="1.2152000000000001"/>
    <n v="47.284326000131799"/>
    <n v="70.114646130650769"/>
    <x v="0"/>
  </r>
  <r>
    <n v="172"/>
    <s v="Case-20"/>
    <x v="0"/>
    <n v="24"/>
    <s v="True Color"/>
    <n v="198.09180000000001"/>
    <s v="1199 x 631"/>
    <x v="0"/>
    <n v="1"/>
    <n v="61.577100000000002"/>
    <n v="6.3621000000000001E-4"/>
    <n v="80.094798697672871"/>
    <n v="68.914866743600683"/>
    <x v="0"/>
  </r>
  <r>
    <n v="173"/>
    <s v="Case-20"/>
    <x v="0"/>
    <n v="24"/>
    <s v="True Color"/>
    <n v="198.09180000000001"/>
    <s v="1199 x 631"/>
    <x v="0"/>
    <n v="2"/>
    <n v="59.6006"/>
    <n v="0.40259"/>
    <n v="52.082173776942014"/>
    <n v="69.912636464507855"/>
    <x v="0"/>
  </r>
  <r>
    <n v="174"/>
    <s v="Case-20"/>
    <x v="0"/>
    <n v="24"/>
    <s v="True Color"/>
    <n v="198.09180000000001"/>
    <s v="1199 x 631"/>
    <x v="0"/>
    <n v="3"/>
    <n v="53.830100000000002"/>
    <n v="2.6438999999999999"/>
    <n v="43.908353360261287"/>
    <n v="72.825679811077492"/>
    <x v="0"/>
  </r>
  <r>
    <n v="175"/>
    <s v="Case-20"/>
    <x v="0"/>
    <n v="24"/>
    <s v="True Color"/>
    <n v="198.09180000000001"/>
    <s v="1199 x 631"/>
    <x v="1"/>
    <n v="1"/>
    <n v="61.577100000000002"/>
    <n v="1.0000000000000001E-5"/>
    <n v="98.130803608679116"/>
    <n v="68.914866743600683"/>
    <x v="0"/>
  </r>
  <r>
    <n v="176"/>
    <s v="Case-20"/>
    <x v="0"/>
    <n v="24"/>
    <s v="True Color"/>
    <n v="198.09180000000001"/>
    <s v="1199 x 631"/>
    <x v="1"/>
    <n v="2"/>
    <n v="61.234400000000001"/>
    <n v="6.5975000000000006E-2"/>
    <n v="59.937009619758228"/>
    <n v="69.087867342313018"/>
    <x v="0"/>
  </r>
  <r>
    <n v="177"/>
    <s v="Case-20"/>
    <x v="0"/>
    <n v="24"/>
    <s v="True Color"/>
    <n v="198.09180000000001"/>
    <s v="1199 x 631"/>
    <x v="1"/>
    <n v="3"/>
    <n v="59.990200000000002"/>
    <n v="0.76"/>
    <n v="49.322667685871188"/>
    <n v="69.715959974113019"/>
    <x v="0"/>
  </r>
  <r>
    <n v="178"/>
    <s v="Case-20"/>
    <x v="0"/>
    <n v="24"/>
    <s v="True Color"/>
    <n v="198.09180000000001"/>
    <s v="1199 x 631"/>
    <x v="2"/>
    <n v="1"/>
    <n v="61.577100000000002"/>
    <n v="1.0000000000000001E-5"/>
    <n v="98.130803608679116"/>
    <n v="68.914866743600683"/>
    <x v="0"/>
  </r>
  <r>
    <n v="179"/>
    <s v="Case-20"/>
    <x v="0"/>
    <n v="24"/>
    <s v="True Color"/>
    <n v="198.09180000000001"/>
    <s v="1199 x 631"/>
    <x v="2"/>
    <n v="2"/>
    <n v="61.154299999999999"/>
    <n v="5.3083999999999999E-2"/>
    <n v="60.881167203666237"/>
    <n v="69.128303140261224"/>
    <x v="0"/>
  </r>
  <r>
    <n v="180"/>
    <s v="Case-20"/>
    <x v="0"/>
    <n v="24"/>
    <s v="True Color"/>
    <n v="198.09180000000001"/>
    <s v="1199 x 631"/>
    <x v="2"/>
    <n v="3"/>
    <n v="59.737299999999998"/>
    <n v="0.75507999999999997"/>
    <n v="49.350873937182406"/>
    <n v="69.843628055275389"/>
    <x v="0"/>
  </r>
  <r>
    <n v="181"/>
    <s v="Case-21"/>
    <x v="0"/>
    <n v="24"/>
    <s v="True Color"/>
    <n v="194.7842"/>
    <s v="1199 x 631"/>
    <x v="0"/>
    <n v="1"/>
    <n v="60.2119"/>
    <n v="4.5865000000000001E-4"/>
    <n v="81.515989630242956"/>
    <n v="69.087893165872799"/>
    <x v="0"/>
  </r>
  <r>
    <n v="182"/>
    <s v="Case-21"/>
    <x v="0"/>
    <n v="24"/>
    <s v="True Color"/>
    <n v="194.7842"/>
    <s v="1199 x 631"/>
    <x v="0"/>
    <n v="2"/>
    <n v="58.258800000000001"/>
    <n v="0.36596000000000001"/>
    <n v="52.496467419451463"/>
    <n v="70.090592563462536"/>
    <x v="0"/>
  </r>
  <r>
    <n v="183"/>
    <s v="Case-21"/>
    <x v="0"/>
    <n v="24"/>
    <s v="True Color"/>
    <n v="194.7842"/>
    <s v="1199 x 631"/>
    <x v="0"/>
    <n v="3"/>
    <n v="52.805700000000002"/>
    <n v="2.4478"/>
    <n v="44.243044304191955"/>
    <n v="72.890152281345195"/>
    <x v="0"/>
  </r>
  <r>
    <n v="184"/>
    <s v="Case-21"/>
    <x v="0"/>
    <n v="24"/>
    <s v="True Color"/>
    <n v="194.7842"/>
    <s v="1199 x 631"/>
    <x v="1"/>
    <n v="1"/>
    <n v="60.2119"/>
    <n v="1.0000000000000001E-5"/>
    <n v="98.130803608679116"/>
    <n v="69.087893165872799"/>
    <x v="0"/>
  </r>
  <r>
    <n v="185"/>
    <s v="Case-21"/>
    <x v="0"/>
    <n v="24"/>
    <s v="True Color"/>
    <n v="194.7842"/>
    <s v="1199 x 631"/>
    <x v="1"/>
    <n v="2"/>
    <n v="59.804699999999997"/>
    <n v="5.9396999999999998E-2"/>
    <n v="60.393158505053684"/>
    <n v="69.296945029422304"/>
    <x v="0"/>
  </r>
  <r>
    <n v="186"/>
    <s v="Case-21"/>
    <x v="0"/>
    <n v="24"/>
    <s v="True Color"/>
    <n v="194.7842"/>
    <s v="1199 x 631"/>
    <x v="1"/>
    <n v="3"/>
    <n v="58.6357"/>
    <n v="0.68989"/>
    <n v="49.743005110021898"/>
    <n v="69.897096376400143"/>
    <x v="0"/>
  </r>
  <r>
    <n v="187"/>
    <s v="Case-21"/>
    <x v="0"/>
    <n v="24"/>
    <s v="True Color"/>
    <n v="194.7842"/>
    <s v="1199 x 631"/>
    <x v="2"/>
    <n v="1"/>
    <n v="60.2119"/>
    <n v="1.0000000000000001E-5"/>
    <n v="98.130803608679116"/>
    <n v="69.087893165872799"/>
    <x v="0"/>
  </r>
  <r>
    <n v="188"/>
    <s v="Case-21"/>
    <x v="0"/>
    <n v="24"/>
    <s v="True Color"/>
    <n v="194.7842"/>
    <s v="1199 x 631"/>
    <x v="2"/>
    <n v="2"/>
    <n v="59.797899999999998"/>
    <n v="4.8786999999999997E-2"/>
    <n v="61.247762474800389"/>
    <n v="69.300436072330314"/>
    <x v="0"/>
  </r>
  <r>
    <n v="189"/>
    <s v="Case-21"/>
    <x v="0"/>
    <n v="24"/>
    <s v="True Color"/>
    <n v="194.7842"/>
    <s v="1199 x 631"/>
    <x v="2"/>
    <n v="3"/>
    <n v="58.5762"/>
    <n v="0.68547000000000002"/>
    <n v="49.770919084813428"/>
    <n v="69.927643001845112"/>
    <x v="0"/>
  </r>
  <r>
    <n v="190"/>
    <s v="Case-22"/>
    <x v="0"/>
    <n v="24"/>
    <s v="True Color"/>
    <n v="198.09180000000001"/>
    <s v="1199 x 631"/>
    <x v="0"/>
    <n v="1"/>
    <n v="61.577100000000002"/>
    <n v="6.3621000000000001E-4"/>
    <n v="80.094798697672871"/>
    <n v="68.914866743600683"/>
    <x v="0"/>
  </r>
  <r>
    <n v="191"/>
    <s v="Case-22"/>
    <x v="0"/>
    <n v="24"/>
    <s v="True Color"/>
    <n v="198.09180000000001"/>
    <s v="1199 x 631"/>
    <x v="0"/>
    <n v="2"/>
    <n v="59.6006"/>
    <n v="0.40259"/>
    <n v="52.082173776942014"/>
    <n v="69.912636464507855"/>
    <x v="0"/>
  </r>
  <r>
    <n v="192"/>
    <s v="Case-22"/>
    <x v="0"/>
    <n v="24"/>
    <s v="True Color"/>
    <n v="198.09180000000001"/>
    <s v="1199 x 631"/>
    <x v="0"/>
    <n v="3"/>
    <n v="53.830100000000002"/>
    <n v="2.6438999999999999"/>
    <n v="43.908353360261287"/>
    <n v="72.825679811077492"/>
    <x v="0"/>
  </r>
  <r>
    <n v="193"/>
    <s v="Case-22"/>
    <x v="0"/>
    <n v="24"/>
    <s v="True Color"/>
    <n v="198.09180000000001"/>
    <s v="1199 x 631"/>
    <x v="1"/>
    <n v="1"/>
    <n v="61.577100000000002"/>
    <n v="1.0000000000000001E-5"/>
    <n v="98.130803608679116"/>
    <n v="68.914866743600683"/>
    <x v="0"/>
  </r>
  <r>
    <n v="194"/>
    <s v="Case-22"/>
    <x v="0"/>
    <n v="24"/>
    <s v="True Color"/>
    <n v="198.09180000000001"/>
    <s v="1199 x 631"/>
    <x v="1"/>
    <n v="2"/>
    <n v="61.234400000000001"/>
    <n v="6.5975000000000006E-2"/>
    <n v="59.937009619758228"/>
    <n v="69.087867342313018"/>
    <x v="0"/>
  </r>
  <r>
    <n v="195"/>
    <s v="Case-22"/>
    <x v="0"/>
    <n v="24"/>
    <s v="True Color"/>
    <n v="198.09180000000001"/>
    <s v="1199 x 631"/>
    <x v="1"/>
    <n v="3"/>
    <n v="59.990200000000002"/>
    <n v="0.76"/>
    <n v="49.322667685871188"/>
    <n v="69.715959974113019"/>
    <x v="0"/>
  </r>
  <r>
    <n v="196"/>
    <s v="Case-22"/>
    <x v="0"/>
    <n v="24"/>
    <s v="True Color"/>
    <n v="198.09180000000001"/>
    <s v="1199 x 631"/>
    <x v="2"/>
    <n v="1"/>
    <n v="61.577100000000002"/>
    <n v="1.0000000000000001E-5"/>
    <n v="98.130803608679116"/>
    <n v="68.914866743600683"/>
    <x v="0"/>
  </r>
  <r>
    <n v="197"/>
    <s v="Case-22"/>
    <x v="0"/>
    <n v="24"/>
    <s v="True Color"/>
    <n v="198.09180000000001"/>
    <s v="1199 x 631"/>
    <x v="2"/>
    <n v="2"/>
    <n v="61.154299999999999"/>
    <n v="5.3083999999999999E-2"/>
    <n v="60.881167203666237"/>
    <n v="69.128303140261224"/>
    <x v="0"/>
  </r>
  <r>
    <n v="198"/>
    <s v="Case-22"/>
    <x v="0"/>
    <n v="24"/>
    <s v="True Color"/>
    <n v="198.09180000000001"/>
    <s v="1199 x 631"/>
    <x v="2"/>
    <n v="3"/>
    <n v="59.737299999999998"/>
    <n v="0.75507999999999997"/>
    <n v="49.350873937182406"/>
    <n v="69.843628055275389"/>
    <x v="0"/>
  </r>
  <r>
    <n v="199"/>
    <s v="Case-23"/>
    <x v="0"/>
    <n v="24"/>
    <s v="True Color"/>
    <n v="173.73339999999999"/>
    <s v="592 x 592"/>
    <x v="0"/>
    <n v="1"/>
    <n v="49.072299999999998"/>
    <n v="3.0338E-2"/>
    <n v="63.310934138698542"/>
    <n v="71.754251053625836"/>
    <x v="0"/>
  </r>
  <r>
    <n v="200"/>
    <s v="Case-23"/>
    <x v="0"/>
    <n v="24"/>
    <s v="True Color"/>
    <n v="173.73339999999999"/>
    <s v="592 x 592"/>
    <x v="0"/>
    <n v="2"/>
    <n v="47.030299999999997"/>
    <n v="1.7209000000000001"/>
    <n v="45.773247262811921"/>
    <n v="72.929615145965016"/>
    <x v="0"/>
  </r>
  <r>
    <n v="201"/>
    <s v="Case-23"/>
    <x v="0"/>
    <n v="24"/>
    <s v="True Color"/>
    <n v="173.73339999999999"/>
    <s v="592 x 592"/>
    <x v="0"/>
    <n v="3"/>
    <n v="42.902299999999997"/>
    <n v="6.0865999999999998"/>
    <n v="40.287055992004682"/>
    <n v="75.305669491301046"/>
    <x v="0"/>
  </r>
  <r>
    <n v="202"/>
    <s v="Case-23"/>
    <x v="0"/>
    <n v="24"/>
    <s v="True Color"/>
    <n v="173.73339999999999"/>
    <s v="592 x 592"/>
    <x v="1"/>
    <n v="1"/>
    <n v="49.150399999999998"/>
    <n v="1.4071E-2"/>
    <n v="66.647553978290944"/>
    <n v="71.709297118458508"/>
    <x v="0"/>
  </r>
  <r>
    <n v="203"/>
    <s v="Case-23"/>
    <x v="0"/>
    <n v="24"/>
    <s v="True Color"/>
    <n v="173.73339999999999"/>
    <s v="592 x 592"/>
    <x v="1"/>
    <n v="2"/>
    <n v="48.115200000000002"/>
    <n v="0.81042999999999998"/>
    <n v="49.043648517717237"/>
    <n v="72.305152607385793"/>
    <x v="0"/>
  </r>
  <r>
    <n v="204"/>
    <s v="Case-23"/>
    <x v="0"/>
    <n v="24"/>
    <s v="True Color"/>
    <n v="173.73339999999999"/>
    <s v="592 x 592"/>
    <x v="1"/>
    <n v="3"/>
    <n v="46.280299999999997"/>
    <n v="3.7698999999999998"/>
    <n v="42.367505305624327"/>
    <n v="73.361311066265898"/>
    <x v="0"/>
  </r>
  <r>
    <n v="205"/>
    <s v="Case-23"/>
    <x v="0"/>
    <n v="24"/>
    <s v="True Color"/>
    <n v="173.73339999999999"/>
    <s v="592 x 592"/>
    <x v="2"/>
    <n v="1"/>
    <n v="49.144500000000001"/>
    <n v="1.5785E-2"/>
    <n v="66.148357746396741"/>
    <n v="71.712693126364883"/>
    <x v="0"/>
  </r>
  <r>
    <n v="206"/>
    <s v="Case-23"/>
    <x v="0"/>
    <n v="24"/>
    <s v="True Color"/>
    <n v="173.73339999999999"/>
    <s v="592 x 592"/>
    <x v="2"/>
    <n v="2"/>
    <n v="47.945300000000003"/>
    <n v="0.81025000000000003"/>
    <n v="49.04461321163663"/>
    <n v="72.40294612319795"/>
    <x v="0"/>
  </r>
  <r>
    <n v="207"/>
    <s v="Case-23"/>
    <x v="0"/>
    <n v="24"/>
    <s v="True Color"/>
    <n v="173.73339999999999"/>
    <s v="592 x 592"/>
    <x v="2"/>
    <n v="3"/>
    <n v="45.995100000000001"/>
    <n v="3.6775000000000002"/>
    <n v="42.475276794683424"/>
    <n v="73.525470634892315"/>
    <x v="0"/>
  </r>
  <r>
    <n v="208"/>
    <s v="Case-24"/>
    <x v="0"/>
    <n v="24"/>
    <s v="True Color"/>
    <n v="143.59469999999999"/>
    <s v="512 x 512"/>
    <x v="0"/>
    <n v="1"/>
    <n v="38.659199999999998"/>
    <n v="4.2356999999999999E-2"/>
    <n v="61.861551679212255"/>
    <n v="73.077557876439727"/>
    <x v="0"/>
  </r>
  <r>
    <n v="209"/>
    <s v="Case-24"/>
    <x v="0"/>
    <n v="24"/>
    <s v="True Color"/>
    <n v="143.59469999999999"/>
    <s v="512 x 512"/>
    <x v="0"/>
    <n v="2"/>
    <n v="37.014600000000002"/>
    <n v="2.1959"/>
    <n v="44.714678021559081"/>
    <n v="74.222864771471365"/>
    <x v="0"/>
  </r>
  <r>
    <n v="210"/>
    <s v="Case-24"/>
    <x v="0"/>
    <n v="24"/>
    <s v="True Color"/>
    <n v="143.59469999999999"/>
    <s v="512 x 512"/>
    <x v="0"/>
    <n v="3"/>
    <n v="34.0137"/>
    <n v="6.3483999999999998"/>
    <n v="40.104160778953961"/>
    <n v="76.312705134660263"/>
    <x v="0"/>
  </r>
  <r>
    <n v="211"/>
    <s v="Case-24"/>
    <x v="0"/>
    <n v="24"/>
    <s v="True Color"/>
    <n v="143.59469999999999"/>
    <s v="512 x 512"/>
    <x v="1"/>
    <n v="1"/>
    <n v="38.680700000000002"/>
    <n v="3.5157000000000001E-2"/>
    <n v="62.67068551890312"/>
    <n v="73.062585178979447"/>
    <x v="0"/>
  </r>
  <r>
    <n v="212"/>
    <s v="Case-24"/>
    <x v="0"/>
    <n v="24"/>
    <s v="True Color"/>
    <n v="143.59469999999999"/>
    <s v="512 x 512"/>
    <x v="1"/>
    <n v="2"/>
    <n v="37.622999999999998"/>
    <n v="1.4563999999999999"/>
    <n v="46.497996906060038"/>
    <n v="73.799172253572038"/>
    <x v="0"/>
  </r>
  <r>
    <n v="213"/>
    <s v="Case-24"/>
    <x v="0"/>
    <n v="24"/>
    <s v="True Color"/>
    <n v="143.59469999999999"/>
    <s v="512 x 512"/>
    <x v="1"/>
    <n v="3"/>
    <n v="36.177700000000002"/>
    <n v="4.3415999999999997"/>
    <n v="41.754305522964906"/>
    <n v="74.805685725169525"/>
    <x v="0"/>
  </r>
  <r>
    <n v="214"/>
    <s v="Case-24"/>
    <x v="0"/>
    <n v="24"/>
    <s v="True Color"/>
    <n v="143.59469999999999"/>
    <s v="512 x 512"/>
    <x v="2"/>
    <n v="1"/>
    <n v="38.692399999999999"/>
    <n v="3.5233E-2"/>
    <n v="62.661307370458637"/>
    <n v="73.054437245942921"/>
    <x v="0"/>
  </r>
  <r>
    <n v="215"/>
    <s v="Case-24"/>
    <x v="0"/>
    <n v="24"/>
    <s v="True Color"/>
    <n v="143.59469999999999"/>
    <s v="512 x 512"/>
    <x v="2"/>
    <n v="2"/>
    <n v="37.552700000000002"/>
    <n v="1.4413"/>
    <n v="46.54325974235622"/>
    <n v="73.848129492244482"/>
    <x v="0"/>
  </r>
  <r>
    <n v="216"/>
    <s v="Case-24"/>
    <x v="0"/>
    <n v="24"/>
    <s v="True Color"/>
    <n v="143.59469999999999"/>
    <s v="512 x 512"/>
    <x v="2"/>
    <n v="3"/>
    <n v="36.186500000000002"/>
    <n v="4.2370999999999999"/>
    <n v="41.860116469411011"/>
    <n v="74.799557365278801"/>
    <x v="0"/>
  </r>
  <r>
    <n v="217"/>
    <s v="Case-25"/>
    <x v="0"/>
    <n v="24"/>
    <s v="True Color"/>
    <n v="135.27440000000001"/>
    <s v="512 x 512"/>
    <x v="0"/>
    <n v="1"/>
    <n v="35.882800000000003"/>
    <n v="2.6540999999999999E-2"/>
    <n v="63.891630788767877"/>
    <n v="73.474064568018775"/>
    <x v="0"/>
  </r>
  <r>
    <n v="218"/>
    <s v="Case-25"/>
    <x v="0"/>
    <n v="24"/>
    <s v="True Color"/>
    <n v="135.27440000000001"/>
    <s v="512 x 512"/>
    <x v="0"/>
    <n v="2"/>
    <n v="34.2393"/>
    <n v="1.6996"/>
    <n v="45.827336384504335"/>
    <n v="74.689002501581967"/>
    <x v="0"/>
  </r>
  <r>
    <n v="219"/>
    <s v="Case-25"/>
    <x v="0"/>
    <n v="24"/>
    <s v="True Color"/>
    <n v="135.27440000000001"/>
    <s v="512 x 512"/>
    <x v="0"/>
    <n v="3"/>
    <n v="31.199200000000001"/>
    <n v="6.0332999999999997"/>
    <n v="40.325254401420437"/>
    <n v="76.936360464359836"/>
    <x v="0"/>
  </r>
  <r>
    <n v="220"/>
    <s v="Case-25"/>
    <x v="0"/>
    <n v="24"/>
    <s v="True Color"/>
    <n v="135.27440000000001"/>
    <s v="512 x 512"/>
    <x v="1"/>
    <n v="1"/>
    <n v="35.891599999999997"/>
    <n v="2.2242000000000001E-2"/>
    <n v="64.659065244547037"/>
    <n v="73.467559272116532"/>
    <x v="0"/>
  </r>
  <r>
    <n v="221"/>
    <s v="Case-25"/>
    <x v="0"/>
    <n v="24"/>
    <s v="True Color"/>
    <n v="135.27440000000001"/>
    <s v="512 x 512"/>
    <x v="1"/>
    <n v="2"/>
    <n v="34.972700000000003"/>
    <n v="1.0029999999999999"/>
    <n v="48.117794278474918"/>
    <n v="74.146845227182681"/>
    <x v="0"/>
  </r>
  <r>
    <n v="222"/>
    <s v="Case-25"/>
    <x v="0"/>
    <n v="24"/>
    <s v="True Color"/>
    <n v="135.27440000000001"/>
    <s v="512 x 512"/>
    <x v="1"/>
    <n v="3"/>
    <n v="33.653300000000002"/>
    <n v="3.5146999999999999"/>
    <n v="42.671920994793062"/>
    <n v="75.122196069618496"/>
    <x v="0"/>
  </r>
  <r>
    <n v="223"/>
    <s v="Case-25"/>
    <x v="0"/>
    <n v="24"/>
    <s v="True Color"/>
    <n v="135.27440000000001"/>
    <s v="512 x 512"/>
    <x v="2"/>
    <n v="1"/>
    <n v="35.887700000000002"/>
    <n v="2.2721000000000002E-2"/>
    <n v="64.566529191755549"/>
    <n v="73.470442300982313"/>
    <x v="0"/>
  </r>
  <r>
    <n v="224"/>
    <s v="Case-25"/>
    <x v="0"/>
    <n v="24"/>
    <s v="True Color"/>
    <n v="135.27440000000001"/>
    <s v="512 x 512"/>
    <x v="2"/>
    <n v="2"/>
    <n v="34.857399999999998"/>
    <n v="0.98887999999999998"/>
    <n v="48.17936767450491"/>
    <n v="74.232079388265632"/>
    <x v="0"/>
  </r>
  <r>
    <n v="225"/>
    <s v="Case-25"/>
    <x v="0"/>
    <n v="24"/>
    <s v="True Color"/>
    <n v="135.27440000000001"/>
    <s v="512 x 512"/>
    <x v="2"/>
    <n v="3"/>
    <n v="33.71"/>
    <n v="3.4661"/>
    <n v="42.73239272535686"/>
    <n v="75.080281265339181"/>
    <x v="0"/>
  </r>
  <r>
    <n v="226"/>
    <s v="Case-26"/>
    <x v="0"/>
    <n v="24"/>
    <s v="True Color"/>
    <n v="192.64359999999999"/>
    <s v="592 x 592"/>
    <x v="0"/>
    <n v="1"/>
    <n v="53.594700000000003"/>
    <n v="4.5831999999999998E-2"/>
    <n v="61.519115516263547"/>
    <n v="72.17935088422351"/>
    <x v="0"/>
  </r>
  <r>
    <n v="227"/>
    <s v="Case-26"/>
    <x v="0"/>
    <n v="24"/>
    <s v="True Color"/>
    <n v="192.64359999999999"/>
    <s v="592 x 592"/>
    <x v="0"/>
    <n v="2"/>
    <n v="51.240200000000002"/>
    <n v="1.9296"/>
    <n v="45.276130704078533"/>
    <n v="73.401556034044205"/>
    <x v="0"/>
  </r>
  <r>
    <n v="228"/>
    <s v="Case-26"/>
    <x v="0"/>
    <n v="24"/>
    <s v="True Color"/>
    <n v="192.64359999999999"/>
    <s v="592 x 592"/>
    <x v="0"/>
    <n v="3"/>
    <n v="46.264600000000002"/>
    <n v="6.9885999999999999"/>
    <n v="39.686901769921867"/>
    <n v="75.984356604631557"/>
    <x v="0"/>
  </r>
  <r>
    <n v="229"/>
    <s v="Case-26"/>
    <x v="0"/>
    <n v="24"/>
    <s v="True Color"/>
    <n v="192.64359999999999"/>
    <s v="592 x 592"/>
    <x v="1"/>
    <n v="1"/>
    <n v="53.704099999999997"/>
    <n v="2.2811999999999999E-2"/>
    <n v="64.549169979548424"/>
    <n v="72.122562078366485"/>
    <x v="0"/>
  </r>
  <r>
    <n v="230"/>
    <s v="Case-26"/>
    <x v="0"/>
    <n v="24"/>
    <s v="True Color"/>
    <n v="192.64359999999999"/>
    <s v="592 x 592"/>
    <x v="1"/>
    <n v="2"/>
    <n v="52.512700000000002"/>
    <n v="0.97619"/>
    <n v="48.23546006397094"/>
    <n v="72.741009823321406"/>
    <x v="0"/>
  </r>
  <r>
    <n v="231"/>
    <s v="Case-26"/>
    <x v="0"/>
    <n v="24"/>
    <s v="True Color"/>
    <n v="192.64359999999999"/>
    <s v="592 x 592"/>
    <x v="1"/>
    <n v="3"/>
    <n v="50.1143"/>
    <n v="4.3535000000000004"/>
    <n v="41.742418120723819"/>
    <n v="73.986003168545437"/>
    <x v="0"/>
  </r>
  <r>
    <n v="232"/>
    <s v="Case-26"/>
    <x v="0"/>
    <n v="24"/>
    <s v="True Color"/>
    <n v="192.64359999999999"/>
    <s v="592 x 592"/>
    <x v="2"/>
    <n v="1"/>
    <n v="53.627000000000002"/>
    <n v="2.3597E-2"/>
    <n v="64.402235683326822"/>
    <n v="72.162584170976857"/>
    <x v="0"/>
  </r>
  <r>
    <n v="233"/>
    <s v="Case-26"/>
    <x v="0"/>
    <n v="24"/>
    <s v="True Color"/>
    <n v="192.64359999999999"/>
    <s v="592 x 592"/>
    <x v="2"/>
    <n v="2"/>
    <n v="52.232399999999998"/>
    <n v="0.96494999999999997"/>
    <n v="48.285755504118612"/>
    <n v="72.886511672331707"/>
    <x v="0"/>
  </r>
  <r>
    <n v="234"/>
    <s v="Case-26"/>
    <x v="0"/>
    <n v="24"/>
    <s v="True Color"/>
    <n v="192.64359999999999"/>
    <s v="592 x 592"/>
    <x v="2"/>
    <n v="3"/>
    <n v="49.9238"/>
    <n v="4.2885"/>
    <n v="41.807749464542397"/>
    <n v="74.084890440170341"/>
    <x v="0"/>
  </r>
  <r>
    <n v="235"/>
    <s v="Case-27"/>
    <x v="0"/>
    <n v="24"/>
    <s v="True Color"/>
    <n v="196.3057"/>
    <s v="917 x 840"/>
    <x v="0"/>
    <n v="1"/>
    <n v="74.841800000000006"/>
    <n v="1.2763999999999999E-2"/>
    <n v="67.070935653464375"/>
    <n v="61.874871692467401"/>
    <x v="0"/>
  </r>
  <r>
    <n v="236"/>
    <s v="Case-27"/>
    <x v="0"/>
    <n v="24"/>
    <s v="True Color"/>
    <n v="196.3057"/>
    <s v="917 x 840"/>
    <x v="0"/>
    <n v="2"/>
    <n v="69.688500000000005"/>
    <n v="0.43758999999999998"/>
    <n v="51.72012972118501"/>
    <n v="64.500011971124621"/>
    <x v="0"/>
  </r>
  <r>
    <n v="237"/>
    <s v="Case-27"/>
    <x v="0"/>
    <n v="24"/>
    <s v="True Color"/>
    <n v="196.3057"/>
    <s v="917 x 840"/>
    <x v="0"/>
    <n v="3"/>
    <n v="55.767600000000002"/>
    <n v="2.1739000000000002"/>
    <n v="44.758407983241931"/>
    <n v="71.591451496314164"/>
    <x v="0"/>
  </r>
  <r>
    <n v="238"/>
    <s v="Case-27"/>
    <x v="0"/>
    <n v="24"/>
    <s v="True Color"/>
    <n v="196.3057"/>
    <s v="917 x 840"/>
    <x v="1"/>
    <n v="1"/>
    <n v="74.8506"/>
    <n v="3.9515000000000002E-3"/>
    <n v="72.163183745926659"/>
    <n v="61.870388888351179"/>
    <x v="0"/>
  </r>
  <r>
    <n v="239"/>
    <s v="Case-27"/>
    <x v="0"/>
    <n v="24"/>
    <s v="True Color"/>
    <n v="196.3057"/>
    <s v="917 x 840"/>
    <x v="1"/>
    <n v="2"/>
    <n v="72.869100000000003"/>
    <n v="0.19386"/>
    <n v="55.255921524666228"/>
    <n v="62.87978392884159"/>
    <x v="0"/>
  </r>
  <r>
    <n v="240"/>
    <s v="Case-27"/>
    <x v="0"/>
    <n v="24"/>
    <s v="True Color"/>
    <n v="196.3057"/>
    <s v="917 x 840"/>
    <x v="1"/>
    <n v="3"/>
    <n v="66.772499999999994"/>
    <n v="1.1541999999999999"/>
    <n v="47.507992908952666"/>
    <n v="65.985450244185486"/>
    <x v="0"/>
  </r>
  <r>
    <n v="241"/>
    <s v="Case-27"/>
    <x v="0"/>
    <n v="24"/>
    <s v="True Color"/>
    <n v="196.3057"/>
    <s v="917 x 840"/>
    <x v="2"/>
    <n v="1"/>
    <n v="74.835899999999995"/>
    <n v="3.2437999999999998E-3"/>
    <n v="73.020262913996973"/>
    <n v="61.877877208863531"/>
    <x v="0"/>
  </r>
  <r>
    <n v="242"/>
    <s v="Case-27"/>
    <x v="0"/>
    <n v="24"/>
    <s v="True Color"/>
    <n v="196.3057"/>
    <s v="917 x 840"/>
    <x v="2"/>
    <n v="2"/>
    <n v="72.930700000000002"/>
    <n v="0.18992999999999999"/>
    <n v="55.344867926267767"/>
    <n v="62.848404300027973"/>
    <x v="0"/>
  </r>
  <r>
    <n v="243"/>
    <s v="Case-27"/>
    <x v="0"/>
    <n v="24"/>
    <s v="True Color"/>
    <n v="196.3057"/>
    <s v="917 x 840"/>
    <x v="2"/>
    <n v="3"/>
    <n v="66.722700000000003"/>
    <n v="1.1420999999999999"/>
    <n v="47.553762293338806"/>
    <n v="66.010818840206881"/>
    <x v="0"/>
  </r>
  <r>
    <n v="244"/>
    <s v="Case-28"/>
    <x v="0"/>
    <n v="24"/>
    <s v="True Color"/>
    <n v="49.235399999999998"/>
    <s v="417 x 423"/>
    <x v="0"/>
    <n v="1"/>
    <n v="14.8828"/>
    <n v="1.9924000000000001E-3"/>
    <n v="75.137038278075636"/>
    <n v="69.772155806594441"/>
    <x v="0"/>
  </r>
  <r>
    <n v="245"/>
    <s v="Case-28"/>
    <x v="0"/>
    <n v="24"/>
    <s v="True Color"/>
    <n v="49.235399999999998"/>
    <s v="417 x 423"/>
    <x v="0"/>
    <n v="2"/>
    <n v="14.8779"/>
    <n v="0.18062"/>
    <n v="55.563145229262638"/>
    <n v="69.782107995466674"/>
    <x v="0"/>
  </r>
  <r>
    <n v="246"/>
    <s v="Case-28"/>
    <x v="0"/>
    <n v="24"/>
    <s v="True Color"/>
    <n v="49.235399999999998"/>
    <s v="417 x 423"/>
    <x v="0"/>
    <n v="3"/>
    <n v="14.841799999999999"/>
    <n v="1.9406000000000001"/>
    <n v="45.251443338232079"/>
    <n v="69.855429223688645"/>
    <x v="0"/>
  </r>
  <r>
    <n v="247"/>
    <s v="Case-28"/>
    <x v="0"/>
    <n v="24"/>
    <s v="True Color"/>
    <n v="49.235399999999998"/>
    <s v="417 x 423"/>
    <x v="1"/>
    <n v="1"/>
    <n v="14.875999999999999"/>
    <n v="1.0000000000000001E-5"/>
    <n v="98.130803608679116"/>
    <n v="69.785967007478362"/>
    <x v="0"/>
  </r>
  <r>
    <n v="248"/>
    <s v="Case-28"/>
    <x v="0"/>
    <n v="24"/>
    <s v="True Color"/>
    <n v="49.235399999999998"/>
    <s v="417 x 423"/>
    <x v="1"/>
    <n v="2"/>
    <n v="14.987299999999999"/>
    <n v="2.6912999999999999E-2"/>
    <n v="63.831182494725461"/>
    <n v="69.559910145951903"/>
    <x v="0"/>
  </r>
  <r>
    <n v="249"/>
    <s v="Case-28"/>
    <x v="0"/>
    <n v="24"/>
    <s v="True Color"/>
    <n v="49.235399999999998"/>
    <s v="417 x 423"/>
    <x v="1"/>
    <n v="3"/>
    <n v="15.084"/>
    <n v="0.24066000000000001"/>
    <n v="54.316764485026198"/>
    <n v="69.363506745146779"/>
    <x v="0"/>
  </r>
  <r>
    <n v="250"/>
    <s v="Case-28"/>
    <x v="0"/>
    <n v="24"/>
    <s v="True Color"/>
    <n v="49.235399999999998"/>
    <s v="417 x 423"/>
    <x v="2"/>
    <n v="1"/>
    <n v="14.875999999999999"/>
    <n v="1.0000000000000001E-5"/>
    <n v="98.130803608679116"/>
    <n v="69.785967007478362"/>
    <x v="0"/>
  </r>
  <r>
    <n v="251"/>
    <s v="Case-28"/>
    <x v="0"/>
    <n v="24"/>
    <s v="True Color"/>
    <n v="49.235399999999998"/>
    <s v="417 x 423"/>
    <x v="2"/>
    <n v="2"/>
    <n v="14.962899999999999"/>
    <n v="2.2630000000000001E-2"/>
    <n v="64.583958069131825"/>
    <n v="69.609467984417719"/>
    <x v="0"/>
  </r>
  <r>
    <n v="252"/>
    <s v="Case-28"/>
    <x v="0"/>
    <n v="24"/>
    <s v="True Color"/>
    <n v="49.235399999999998"/>
    <s v="417 x 423"/>
    <x v="2"/>
    <n v="3"/>
    <n v="15.1143"/>
    <n v="0.23080999999999999"/>
    <n v="54.498257398732235"/>
    <n v="69.30196565885521"/>
    <x v="0"/>
  </r>
  <r>
    <n v="253"/>
    <s v="Case-29"/>
    <x v="0"/>
    <n v="24"/>
    <s v="True Color"/>
    <n v="185.79390000000001"/>
    <s v="1009 x 631"/>
    <x v="0"/>
    <n v="1"/>
    <n v="57.825200000000002"/>
    <n v="1.4811E-3"/>
    <n v="76.424959789287172"/>
    <n v="68.876696167096981"/>
    <x v="0"/>
  </r>
  <r>
    <n v="254"/>
    <s v="Case-29"/>
    <x v="0"/>
    <n v="24"/>
    <s v="True Color"/>
    <n v="185.79390000000001"/>
    <s v="1009 x 631"/>
    <x v="0"/>
    <n v="2"/>
    <n v="56.2119"/>
    <n v="0.57528000000000001"/>
    <n v="50.532010851226509"/>
    <n v="69.745023921668036"/>
    <x v="0"/>
  </r>
  <r>
    <n v="255"/>
    <s v="Case-29"/>
    <x v="0"/>
    <n v="24"/>
    <s v="True Color"/>
    <n v="185.79390000000001"/>
    <s v="1009 x 631"/>
    <x v="0"/>
    <n v="3"/>
    <n v="51.046900000000001"/>
    <n v="3.3895"/>
    <n v="42.829447226224488"/>
    <n v="72.5249860194549"/>
    <x v="0"/>
  </r>
  <r>
    <n v="256"/>
    <s v="Case-29"/>
    <x v="0"/>
    <n v="24"/>
    <s v="True Color"/>
    <n v="185.79390000000001"/>
    <s v="1009 x 631"/>
    <x v="1"/>
    <n v="1"/>
    <n v="57.825200000000002"/>
    <n v="1.0000000000000001E-5"/>
    <n v="98.130803608679116"/>
    <n v="68.876696167096981"/>
    <x v="0"/>
  </r>
  <r>
    <n v="257"/>
    <s v="Case-29"/>
    <x v="0"/>
    <n v="24"/>
    <s v="True Color"/>
    <n v="185.79390000000001"/>
    <s v="1009 x 631"/>
    <x v="1"/>
    <n v="2"/>
    <n v="57.383800000000001"/>
    <n v="0.12961"/>
    <n v="57.004418502494183"/>
    <n v="69.114271243566122"/>
    <x v="0"/>
  </r>
  <r>
    <n v="258"/>
    <s v="Case-29"/>
    <x v="0"/>
    <n v="24"/>
    <s v="True Color"/>
    <n v="185.79390000000001"/>
    <s v="1009 x 631"/>
    <x v="1"/>
    <n v="3"/>
    <n v="56.331099999999999"/>
    <n v="1.4258999999999999"/>
    <n v="46.589912918534893"/>
    <n v="69.680866809943709"/>
    <x v="0"/>
  </r>
  <r>
    <n v="259"/>
    <s v="Case-29"/>
    <x v="0"/>
    <n v="24"/>
    <s v="True Color"/>
    <n v="185.79390000000001"/>
    <s v="1009 x 631"/>
    <x v="2"/>
    <n v="1"/>
    <n v="57.825200000000002"/>
    <n v="1.0000000000000001E-5"/>
    <n v="98.130803608679116"/>
    <n v="68.876696167096981"/>
    <x v="0"/>
  </r>
  <r>
    <n v="260"/>
    <s v="Case-29"/>
    <x v="0"/>
    <n v="24"/>
    <s v="True Color"/>
    <n v="185.79390000000001"/>
    <s v="1009 x 631"/>
    <x v="2"/>
    <n v="2"/>
    <n v="57.398400000000002"/>
    <n v="0.11069"/>
    <n v="57.68971973421791"/>
    <n v="69.106413073841495"/>
    <x v="0"/>
  </r>
  <r>
    <n v="261"/>
    <s v="Case-29"/>
    <x v="0"/>
    <n v="24"/>
    <s v="True Color"/>
    <n v="185.79390000000001"/>
    <s v="1009 x 631"/>
    <x v="2"/>
    <n v="3"/>
    <n v="55.959000000000003"/>
    <n v="1.4398"/>
    <n v="46.547781916398876"/>
    <n v="69.881142491761025"/>
    <x v="0"/>
  </r>
  <r>
    <n v="262"/>
    <s v="Case-30"/>
    <x v="0"/>
    <n v="24"/>
    <s v="True Color"/>
    <n v="194.7842"/>
    <s v="1199 x 631"/>
    <x v="0"/>
    <n v="1"/>
    <n v="60.2119"/>
    <n v="4.5865000000000001E-4"/>
    <n v="81.515989630242956"/>
    <n v="69.087893165872799"/>
    <x v="0"/>
  </r>
  <r>
    <n v="263"/>
    <s v="Case-30"/>
    <x v="0"/>
    <n v="24"/>
    <s v="True Color"/>
    <n v="194.7842"/>
    <s v="1199 x 631"/>
    <x v="0"/>
    <n v="2"/>
    <n v="58.258800000000001"/>
    <n v="0.36596000000000001"/>
    <n v="52.496467419451463"/>
    <n v="70.090592563462536"/>
    <x v="0"/>
  </r>
  <r>
    <n v="264"/>
    <s v="Case-30"/>
    <x v="0"/>
    <n v="24"/>
    <s v="True Color"/>
    <n v="194.7842"/>
    <s v="1199 x 631"/>
    <x v="0"/>
    <n v="3"/>
    <n v="52.805700000000002"/>
    <n v="2.4478"/>
    <n v="44.243044304191955"/>
    <n v="72.890152281345195"/>
    <x v="0"/>
  </r>
  <r>
    <n v="265"/>
    <s v="Case-30"/>
    <x v="0"/>
    <n v="24"/>
    <s v="True Color"/>
    <n v="194.7842"/>
    <s v="1199 x 631"/>
    <x v="1"/>
    <n v="1"/>
    <n v="60.2119"/>
    <n v="1.0000000000000001E-5"/>
    <n v="98.130803608679116"/>
    <n v="69.087893165872799"/>
    <x v="0"/>
  </r>
  <r>
    <n v="266"/>
    <s v="Case-30"/>
    <x v="0"/>
    <n v="24"/>
    <s v="True Color"/>
    <n v="194.7842"/>
    <s v="1199 x 631"/>
    <x v="1"/>
    <n v="2"/>
    <n v="59.804699999999997"/>
    <n v="5.9396999999999998E-2"/>
    <n v="60.393158505053684"/>
    <n v="69.296945029422304"/>
    <x v="0"/>
  </r>
  <r>
    <n v="267"/>
    <s v="Case-30"/>
    <x v="0"/>
    <n v="24"/>
    <s v="True Color"/>
    <n v="194.7842"/>
    <s v="1199 x 631"/>
    <x v="1"/>
    <n v="3"/>
    <n v="58.6357"/>
    <n v="0.68989"/>
    <n v="49.743005110021898"/>
    <n v="69.897096376400143"/>
    <x v="0"/>
  </r>
  <r>
    <n v="268"/>
    <s v="Case-30"/>
    <x v="0"/>
    <n v="24"/>
    <s v="True Color"/>
    <n v="194.7842"/>
    <s v="1199 x 631"/>
    <x v="2"/>
    <n v="1"/>
    <n v="60.2119"/>
    <n v="1.0000000000000001E-5"/>
    <n v="98.130803608679116"/>
    <n v="69.087893165872799"/>
    <x v="0"/>
  </r>
  <r>
    <n v="269"/>
    <s v="Case-30"/>
    <x v="0"/>
    <n v="24"/>
    <s v="True Color"/>
    <n v="194.7842"/>
    <s v="1199 x 631"/>
    <x v="2"/>
    <n v="2"/>
    <n v="59.797899999999998"/>
    <n v="4.8786999999999997E-2"/>
    <n v="61.247762474800389"/>
    <n v="69.300436072330314"/>
    <x v="0"/>
  </r>
  <r>
    <n v="270"/>
    <s v="Case-30"/>
    <x v="0"/>
    <n v="24"/>
    <s v="True Color"/>
    <n v="194.7842"/>
    <s v="1199 x 631"/>
    <x v="2"/>
    <n v="3"/>
    <n v="58.5762"/>
    <n v="0.68547000000000002"/>
    <n v="49.770919084813428"/>
    <n v="69.927643001845112"/>
    <x v="0"/>
  </r>
  <r>
    <n v="271"/>
    <s v="Case-31"/>
    <x v="0"/>
    <n v="24"/>
    <s v="True Color"/>
    <n v="198.09180000000001"/>
    <s v="1199 x 631"/>
    <x v="0"/>
    <n v="1"/>
    <n v="61.577100000000002"/>
    <n v="6.3621000000000001E-4"/>
    <n v="80.094798697672871"/>
    <n v="68.914866743600683"/>
    <x v="0"/>
  </r>
  <r>
    <n v="272"/>
    <s v="Case-31"/>
    <x v="0"/>
    <n v="24"/>
    <s v="True Color"/>
    <n v="198.09180000000001"/>
    <s v="1199 x 631"/>
    <x v="0"/>
    <n v="2"/>
    <n v="59.6006"/>
    <n v="0.40259"/>
    <n v="52.082173776942014"/>
    <n v="69.912636464507855"/>
    <x v="0"/>
  </r>
  <r>
    <n v="273"/>
    <s v="Case-31"/>
    <x v="0"/>
    <n v="24"/>
    <s v="True Color"/>
    <n v="198.09180000000001"/>
    <s v="1199 x 631"/>
    <x v="0"/>
    <n v="3"/>
    <n v="53.830100000000002"/>
    <n v="2.6438999999999999"/>
    <n v="43.908353360261287"/>
    <n v="72.825679811077492"/>
    <x v="0"/>
  </r>
  <r>
    <n v="274"/>
    <s v="Case-31"/>
    <x v="0"/>
    <n v="24"/>
    <s v="True Color"/>
    <n v="198.09180000000001"/>
    <s v="1199 x 631"/>
    <x v="1"/>
    <n v="1"/>
    <n v="61.577100000000002"/>
    <n v="1.0000000000000001E-5"/>
    <n v="98.130803608679116"/>
    <n v="68.914866743600683"/>
    <x v="0"/>
  </r>
  <r>
    <n v="275"/>
    <s v="Case-31"/>
    <x v="0"/>
    <n v="24"/>
    <s v="True Color"/>
    <n v="198.09180000000001"/>
    <s v="1199 x 631"/>
    <x v="1"/>
    <n v="2"/>
    <n v="61.234400000000001"/>
    <n v="6.5975000000000006E-2"/>
    <n v="59.937009619758228"/>
    <n v="69.087867342313018"/>
    <x v="0"/>
  </r>
  <r>
    <n v="276"/>
    <s v="Case-31"/>
    <x v="0"/>
    <n v="24"/>
    <s v="True Color"/>
    <n v="198.09180000000001"/>
    <s v="1199 x 631"/>
    <x v="1"/>
    <n v="3"/>
    <n v="59.990200000000002"/>
    <n v="0.76"/>
    <n v="49.322667685871188"/>
    <n v="69.715959974113019"/>
    <x v="0"/>
  </r>
  <r>
    <n v="277"/>
    <s v="Case-31"/>
    <x v="0"/>
    <n v="24"/>
    <s v="True Color"/>
    <n v="198.09180000000001"/>
    <s v="1199 x 631"/>
    <x v="2"/>
    <n v="1"/>
    <n v="61.577100000000002"/>
    <n v="1.0000000000000001E-5"/>
    <n v="98.130803608679116"/>
    <n v="68.914866743600683"/>
    <x v="0"/>
  </r>
  <r>
    <n v="278"/>
    <s v="Case-31"/>
    <x v="0"/>
    <n v="24"/>
    <s v="True Color"/>
    <n v="198.09180000000001"/>
    <s v="1199 x 631"/>
    <x v="2"/>
    <n v="2"/>
    <n v="61.154299999999999"/>
    <n v="5.3083999999999999E-2"/>
    <n v="60.881167203666237"/>
    <n v="69.128303140261224"/>
    <x v="0"/>
  </r>
  <r>
    <n v="279"/>
    <s v="Case-31"/>
    <x v="0"/>
    <n v="24"/>
    <s v="True Color"/>
    <n v="198.09180000000001"/>
    <s v="1199 x 631"/>
    <x v="2"/>
    <n v="3"/>
    <n v="59.737299999999998"/>
    <n v="0.75507999999999997"/>
    <n v="49.350873937182406"/>
    <n v="69.843628055275389"/>
    <x v="0"/>
  </r>
  <r>
    <n v="280"/>
    <s v="Case-32"/>
    <x v="0"/>
    <n v="24"/>
    <s v="True Color"/>
    <n v="185.79390000000001"/>
    <s v="1009 x 631"/>
    <x v="0"/>
    <n v="1"/>
    <n v="57.825200000000002"/>
    <n v="1.4811E-3"/>
    <n v="76.424959789287172"/>
    <n v="68.876696167096981"/>
    <x v="0"/>
  </r>
  <r>
    <n v="281"/>
    <s v="Case-32"/>
    <x v="0"/>
    <n v="24"/>
    <s v="True Color"/>
    <n v="185.79390000000001"/>
    <s v="1009 x 631"/>
    <x v="0"/>
    <n v="2"/>
    <n v="56.2119"/>
    <n v="0.57528000000000001"/>
    <n v="50.532010851226509"/>
    <n v="69.745023921668036"/>
    <x v="0"/>
  </r>
  <r>
    <n v="282"/>
    <s v="Case-32"/>
    <x v="0"/>
    <n v="24"/>
    <s v="True Color"/>
    <n v="185.79390000000001"/>
    <s v="1009 x 631"/>
    <x v="0"/>
    <n v="3"/>
    <n v="51.046900000000001"/>
    <n v="3.3895"/>
    <n v="42.829447226224488"/>
    <n v="72.5249860194549"/>
    <x v="0"/>
  </r>
  <r>
    <n v="283"/>
    <s v="Case-32"/>
    <x v="0"/>
    <n v="24"/>
    <s v="True Color"/>
    <n v="185.79390000000001"/>
    <s v="1009 x 631"/>
    <x v="1"/>
    <n v="1"/>
    <n v="57.825200000000002"/>
    <n v="1.0000000000000001E-5"/>
    <n v="98.130803608679116"/>
    <n v="68.876696167096981"/>
    <x v="0"/>
  </r>
  <r>
    <n v="284"/>
    <s v="Case-32"/>
    <x v="0"/>
    <n v="24"/>
    <s v="True Color"/>
    <n v="185.79390000000001"/>
    <s v="1009 x 631"/>
    <x v="1"/>
    <n v="2"/>
    <n v="57.383800000000001"/>
    <n v="0.12961"/>
    <n v="57.004418502494183"/>
    <n v="69.114271243566122"/>
    <x v="0"/>
  </r>
  <r>
    <n v="285"/>
    <s v="Case-32"/>
    <x v="0"/>
    <n v="24"/>
    <s v="True Color"/>
    <n v="185.79390000000001"/>
    <s v="1009 x 631"/>
    <x v="1"/>
    <n v="3"/>
    <n v="56.331099999999999"/>
    <n v="1.4258999999999999"/>
    <n v="46.589912918534893"/>
    <n v="69.680866809943709"/>
    <x v="0"/>
  </r>
  <r>
    <n v="286"/>
    <s v="Case-32"/>
    <x v="0"/>
    <n v="24"/>
    <s v="True Color"/>
    <n v="185.79390000000001"/>
    <s v="1009 x 631"/>
    <x v="2"/>
    <n v="1"/>
    <n v="57.825200000000002"/>
    <n v="1.0000000000000001E-5"/>
    <n v="98.130803608679116"/>
    <n v="68.876696167096981"/>
    <x v="0"/>
  </r>
  <r>
    <n v="287"/>
    <s v="Case-32"/>
    <x v="0"/>
    <n v="24"/>
    <s v="True Color"/>
    <n v="185.79390000000001"/>
    <s v="1009 x 631"/>
    <x v="2"/>
    <n v="2"/>
    <n v="57.398400000000002"/>
    <n v="0.11069"/>
    <n v="57.68971973421791"/>
    <n v="69.106413073841495"/>
    <x v="0"/>
  </r>
  <r>
    <n v="288"/>
    <s v="Case-32"/>
    <x v="0"/>
    <n v="24"/>
    <s v="True Color"/>
    <n v="185.79390000000001"/>
    <s v="1009 x 631"/>
    <x v="2"/>
    <n v="3"/>
    <n v="55.959000000000003"/>
    <n v="1.4398"/>
    <n v="46.547781916398876"/>
    <n v="69.881142491761025"/>
    <x v="0"/>
  </r>
  <r>
    <n v="289"/>
    <s v="Case-33"/>
    <x v="0"/>
    <n v="24"/>
    <s v="True Color"/>
    <n v="135.82419999999999"/>
    <s v="512 x 512"/>
    <x v="0"/>
    <n v="1"/>
    <n v="35.025399999999998"/>
    <n v="2.8143000000000001E-2"/>
    <n v="63.637099701856521"/>
    <n v="74.212695528484616"/>
    <x v="0"/>
  </r>
  <r>
    <n v="290"/>
    <s v="Case-33"/>
    <x v="0"/>
    <n v="24"/>
    <s v="True Color"/>
    <n v="135.82419999999999"/>
    <s v="512 x 512"/>
    <x v="0"/>
    <n v="2"/>
    <n v="33.3506"/>
    <n v="1.6046"/>
    <n v="46.077135730014341"/>
    <n v="75.445760033926206"/>
    <x v="0"/>
  </r>
  <r>
    <n v="291"/>
    <s v="Case-33"/>
    <x v="0"/>
    <n v="24"/>
    <s v="True Color"/>
    <n v="135.82419999999999"/>
    <s v="512 x 512"/>
    <x v="0"/>
    <n v="3"/>
    <n v="30.229500000000002"/>
    <n v="5.5391000000000004"/>
    <n v="40.696411551261448"/>
    <n v="77.743656874106378"/>
    <x v="0"/>
  </r>
  <r>
    <n v="292"/>
    <s v="Case-33"/>
    <x v="0"/>
    <n v="24"/>
    <s v="True Color"/>
    <n v="135.82419999999999"/>
    <s v="512 x 512"/>
    <x v="1"/>
    <n v="1"/>
    <n v="35.046900000000001"/>
    <n v="2.3019999999999999E-2"/>
    <n v="64.509750415741379"/>
    <n v="74.196866243276233"/>
    <x v="0"/>
  </r>
  <r>
    <n v="293"/>
    <s v="Case-33"/>
    <x v="0"/>
    <n v="24"/>
    <s v="True Color"/>
    <n v="135.82419999999999"/>
    <s v="512 x 512"/>
    <x v="1"/>
    <n v="2"/>
    <n v="34.005899999999997"/>
    <n v="0.93998000000000004"/>
    <n v="48.3996174767464"/>
    <n v="74.963298145691269"/>
    <x v="0"/>
  </r>
  <r>
    <n v="294"/>
    <s v="Case-33"/>
    <x v="0"/>
    <n v="24"/>
    <s v="True Color"/>
    <n v="135.82419999999999"/>
    <s v="512 x 512"/>
    <x v="1"/>
    <n v="3"/>
    <n v="32.530299999999997"/>
    <n v="3.3805999999999998"/>
    <n v="42.840865737370692"/>
    <n v="76.04970248306266"/>
    <x v="0"/>
  </r>
  <r>
    <n v="295"/>
    <s v="Case-33"/>
    <x v="0"/>
    <n v="24"/>
    <s v="True Color"/>
    <n v="135.82419999999999"/>
    <s v="512 x 512"/>
    <x v="2"/>
    <n v="1"/>
    <n v="35.030299999999997"/>
    <n v="2.3408999999999999E-2"/>
    <n v="64.436974992327137"/>
    <n v="74.209087923948744"/>
    <x v="0"/>
  </r>
  <r>
    <n v="296"/>
    <s v="Case-33"/>
    <x v="0"/>
    <n v="24"/>
    <s v="True Color"/>
    <n v="135.82419999999999"/>
    <s v="512 x 512"/>
    <x v="2"/>
    <n v="2"/>
    <n v="34.008800000000001"/>
    <n v="0.94305000000000005"/>
    <n v="48.385456414620414"/>
    <n v="74.961163032802688"/>
    <x v="0"/>
  </r>
  <r>
    <n v="297"/>
    <s v="Case-33"/>
    <x v="0"/>
    <n v="24"/>
    <s v="True Color"/>
    <n v="135.82419999999999"/>
    <s v="512 x 512"/>
    <x v="2"/>
    <n v="3"/>
    <n v="32.618200000000002"/>
    <n v="3.3096000000000001"/>
    <n v="42.933048529804545"/>
    <n v="75.98498647516422"/>
    <x v="0"/>
  </r>
  <r>
    <n v="298"/>
    <s v="Case-34"/>
    <x v="0"/>
    <n v="24"/>
    <s v="True Color"/>
    <n v="192.64359999999999"/>
    <s v="592 x 592"/>
    <x v="0"/>
    <n v="1"/>
    <n v="53.594700000000003"/>
    <n v="4.5831999999999998E-2"/>
    <n v="61.519115516263547"/>
    <n v="72.17935088422351"/>
    <x v="0"/>
  </r>
  <r>
    <n v="299"/>
    <s v="Case-34"/>
    <x v="0"/>
    <n v="24"/>
    <s v="True Color"/>
    <n v="192.64359999999999"/>
    <s v="592 x 592"/>
    <x v="0"/>
    <n v="2"/>
    <n v="51.240200000000002"/>
    <n v="1.9296"/>
    <n v="45.276130704078533"/>
    <n v="73.401556034044205"/>
    <x v="0"/>
  </r>
  <r>
    <n v="300"/>
    <s v="Case-34"/>
    <x v="0"/>
    <n v="24"/>
    <s v="True Color"/>
    <n v="192.64359999999999"/>
    <s v="592 x 592"/>
    <x v="0"/>
    <n v="3"/>
    <n v="46.264600000000002"/>
    <n v="6.9885999999999999"/>
    <n v="39.686901769921867"/>
    <n v="75.984356604631557"/>
    <x v="0"/>
  </r>
  <r>
    <n v="301"/>
    <s v="Case-34"/>
    <x v="0"/>
    <n v="24"/>
    <s v="True Color"/>
    <n v="192.64359999999999"/>
    <s v="592 x 592"/>
    <x v="1"/>
    <n v="1"/>
    <n v="53.704099999999997"/>
    <n v="2.2811999999999999E-2"/>
    <n v="64.549169979548424"/>
    <n v="72.122562078366485"/>
    <x v="0"/>
  </r>
  <r>
    <n v="302"/>
    <s v="Case-34"/>
    <x v="0"/>
    <n v="24"/>
    <s v="True Color"/>
    <n v="192.64359999999999"/>
    <s v="592 x 592"/>
    <x v="1"/>
    <n v="2"/>
    <n v="52.512700000000002"/>
    <n v="0.97619"/>
    <n v="48.23546006397094"/>
    <n v="72.741009823321406"/>
    <x v="0"/>
  </r>
  <r>
    <n v="303"/>
    <s v="Case-34"/>
    <x v="0"/>
    <n v="24"/>
    <s v="True Color"/>
    <n v="192.64359999999999"/>
    <s v="592 x 592"/>
    <x v="1"/>
    <n v="3"/>
    <n v="50.1143"/>
    <n v="4.3535000000000004"/>
    <n v="41.742418120723819"/>
    <n v="73.986003168545437"/>
    <x v="0"/>
  </r>
  <r>
    <n v="304"/>
    <s v="Case-34"/>
    <x v="0"/>
    <n v="24"/>
    <s v="True Color"/>
    <n v="192.64359999999999"/>
    <s v="592 x 592"/>
    <x v="2"/>
    <n v="1"/>
    <n v="53.627000000000002"/>
    <n v="2.3597E-2"/>
    <n v="64.402235683326822"/>
    <n v="72.162584170976857"/>
    <x v="0"/>
  </r>
  <r>
    <n v="305"/>
    <s v="Case-34"/>
    <x v="0"/>
    <n v="24"/>
    <s v="True Color"/>
    <n v="192.64359999999999"/>
    <s v="592 x 592"/>
    <x v="2"/>
    <n v="2"/>
    <n v="52.232399999999998"/>
    <n v="0.96494999999999997"/>
    <n v="48.285755504118612"/>
    <n v="72.886511672331707"/>
    <x v="0"/>
  </r>
  <r>
    <n v="306"/>
    <s v="Case-34"/>
    <x v="0"/>
    <n v="24"/>
    <s v="True Color"/>
    <n v="192.64359999999999"/>
    <s v="592 x 592"/>
    <x v="2"/>
    <n v="3"/>
    <n v="49.9238"/>
    <n v="4.2885"/>
    <n v="41.807749464542397"/>
    <n v="74.084890440170341"/>
    <x v="0"/>
  </r>
  <r>
    <n v="307"/>
    <s v="Case-35"/>
    <x v="0"/>
    <n v="24"/>
    <s v="True Color"/>
    <n v="187.76169999999999"/>
    <s v="592 x 592"/>
    <x v="0"/>
    <n v="1"/>
    <n v="52.592799999999997"/>
    <n v="4.1460999999999998E-2"/>
    <n v="61.954405882127105"/>
    <n v="71.989601713235459"/>
    <x v="0"/>
  </r>
  <r>
    <n v="308"/>
    <s v="Case-35"/>
    <x v="0"/>
    <n v="24"/>
    <s v="True Color"/>
    <n v="187.76169999999999"/>
    <s v="592 x 592"/>
    <x v="0"/>
    <n v="2"/>
    <n v="50.4375"/>
    <n v="1.8762000000000001"/>
    <n v="45.398012292413334"/>
    <n v="73.137492896581151"/>
    <x v="0"/>
  </r>
  <r>
    <n v="309"/>
    <s v="Case-35"/>
    <x v="0"/>
    <n v="24"/>
    <s v="True Color"/>
    <n v="187.76169999999999"/>
    <s v="592 x 592"/>
    <x v="0"/>
    <n v="3"/>
    <n v="45.775399999999998"/>
    <n v="6.7202999999999999"/>
    <n v="39.856917001003296"/>
    <n v="75.620480641153122"/>
    <x v="0"/>
  </r>
  <r>
    <n v="310"/>
    <s v="Case-35"/>
    <x v="0"/>
    <n v="24"/>
    <s v="True Color"/>
    <n v="187.76169999999999"/>
    <s v="592 x 592"/>
    <x v="1"/>
    <n v="1"/>
    <n v="52.714799999999997"/>
    <n v="2.0959999999999999E-2"/>
    <n v="64.91689082556222"/>
    <n v="71.924625735706485"/>
    <x v="0"/>
  </r>
  <r>
    <n v="311"/>
    <s v="Case-35"/>
    <x v="0"/>
    <n v="24"/>
    <s v="True Color"/>
    <n v="187.76169999999999"/>
    <s v="592 x 592"/>
    <x v="1"/>
    <n v="2"/>
    <n v="51.631799999999998"/>
    <n v="0.92298999999999998"/>
    <n v="48.478833651164791"/>
    <n v="72.501420683770974"/>
    <x v="0"/>
  </r>
  <r>
    <n v="312"/>
    <s v="Case-35"/>
    <x v="0"/>
    <n v="24"/>
    <s v="True Color"/>
    <n v="187.76169999999999"/>
    <s v="592 x 592"/>
    <x v="1"/>
    <n v="3"/>
    <n v="49.515599999999999"/>
    <n v="4.2214999999999998"/>
    <n v="41.876135672586713"/>
    <n v="73.628487598908606"/>
    <x v="0"/>
  </r>
  <r>
    <n v="313"/>
    <s v="Case-35"/>
    <x v="0"/>
    <n v="24"/>
    <s v="True Color"/>
    <n v="187.76169999999999"/>
    <s v="592 x 592"/>
    <x v="2"/>
    <n v="1"/>
    <n v="52.677700000000002"/>
    <n v="2.1788999999999999E-2"/>
    <n v="64.748430619868529"/>
    <n v="71.944384823955048"/>
    <x v="0"/>
  </r>
  <r>
    <n v="314"/>
    <s v="Case-35"/>
    <x v="0"/>
    <n v="24"/>
    <s v="True Color"/>
    <n v="187.76169999999999"/>
    <s v="592 x 592"/>
    <x v="2"/>
    <n v="2"/>
    <n v="51.380899999999997"/>
    <n v="0.92484999999999995"/>
    <n v="48.470090599719228"/>
    <n v="72.635047509689144"/>
    <x v="0"/>
  </r>
  <r>
    <n v="315"/>
    <s v="Case-35"/>
    <x v="0"/>
    <n v="24"/>
    <s v="True Color"/>
    <n v="187.76169999999999"/>
    <s v="592 x 592"/>
    <x v="2"/>
    <n v="3"/>
    <n v="49.233400000000003"/>
    <n v="4.2175000000000002"/>
    <n v="41.880252696067473"/>
    <n v="73.778784491192823"/>
    <x v="0"/>
  </r>
  <r>
    <n v="316"/>
    <s v="Case-36"/>
    <x v="0"/>
    <n v="24"/>
    <s v="True Color"/>
    <n v="183.58590000000001"/>
    <s v="592 x 592"/>
    <x v="0"/>
    <n v="1"/>
    <n v="51.503900000000002"/>
    <n v="3.6505000000000003E-2"/>
    <n v="62.50728008091103"/>
    <n v="71.945612380907249"/>
    <x v="0"/>
  </r>
  <r>
    <n v="317"/>
    <s v="Case-36"/>
    <x v="0"/>
    <n v="24"/>
    <s v="True Color"/>
    <n v="183.58590000000001"/>
    <s v="592 x 592"/>
    <x v="0"/>
    <n v="2"/>
    <n v="49.466799999999999"/>
    <n v="1.7896000000000001"/>
    <n v="45.603243897793377"/>
    <n v="73.055229186990928"/>
    <x v="0"/>
  </r>
  <r>
    <n v="318"/>
    <s v="Case-36"/>
    <x v="0"/>
    <n v="24"/>
    <s v="True Color"/>
    <n v="183.58590000000001"/>
    <s v="592 x 592"/>
    <x v="0"/>
    <n v="3"/>
    <n v="44.828099999999999"/>
    <n v="6.6227999999999998"/>
    <n v="39.92038720755022"/>
    <n v="75.581948286878244"/>
    <x v="0"/>
  </r>
  <r>
    <n v="319"/>
    <s v="Case-36"/>
    <x v="0"/>
    <n v="24"/>
    <s v="True Color"/>
    <n v="183.58590000000001"/>
    <s v="592 x 592"/>
    <x v="1"/>
    <n v="1"/>
    <n v="51.625"/>
    <n v="1.8303E-2"/>
    <n v="65.505580811558602"/>
    <n v="71.879648709405245"/>
    <x v="0"/>
  </r>
  <r>
    <n v="320"/>
    <s v="Case-36"/>
    <x v="0"/>
    <n v="24"/>
    <s v="True Color"/>
    <n v="183.58590000000001"/>
    <s v="592 x 592"/>
    <x v="1"/>
    <n v="2"/>
    <n v="50.535200000000003"/>
    <n v="0.87275999999999998"/>
    <n v="48.721855272488519"/>
    <n v="72.47326728250917"/>
    <x v="0"/>
  </r>
  <r>
    <n v="321"/>
    <s v="Case-36"/>
    <x v="0"/>
    <n v="24"/>
    <s v="True Color"/>
    <n v="183.58590000000001"/>
    <s v="592 x 592"/>
    <x v="1"/>
    <n v="3"/>
    <n v="48.6357"/>
    <n v="4.0298999999999996"/>
    <n v="42.077860913985191"/>
    <n v="73.507932798760677"/>
    <x v="0"/>
  </r>
  <r>
    <n v="322"/>
    <s v="Case-36"/>
    <x v="0"/>
    <n v="24"/>
    <s v="True Color"/>
    <n v="183.58590000000001"/>
    <s v="592 x 592"/>
    <x v="2"/>
    <n v="1"/>
    <n v="51.625999999999998"/>
    <n v="2.0355000000000002E-2"/>
    <n v="65.044092541524918"/>
    <n v="71.879104005264011"/>
    <x v="0"/>
  </r>
  <r>
    <n v="323"/>
    <s v="Case-36"/>
    <x v="0"/>
    <n v="24"/>
    <s v="True Color"/>
    <n v="183.58590000000001"/>
    <s v="592 x 592"/>
    <x v="2"/>
    <n v="2"/>
    <n v="50.335000000000001"/>
    <n v="0.88965000000000005"/>
    <n v="48.638611777788945"/>
    <n v="72.582317051581839"/>
    <x v="0"/>
  </r>
  <r>
    <n v="324"/>
    <s v="Case-36"/>
    <x v="0"/>
    <n v="24"/>
    <s v="True Color"/>
    <n v="183.58590000000001"/>
    <s v="592 x 592"/>
    <x v="2"/>
    <n v="3"/>
    <n v="48.25"/>
    <n v="4.0244"/>
    <n v="42.083792205399078"/>
    <n v="73.718025186030076"/>
    <x v="0"/>
  </r>
  <r>
    <n v="325"/>
    <s v="Case-37"/>
    <x v="0"/>
    <n v="24"/>
    <s v="True Color"/>
    <n v="137.15819999999999"/>
    <s v="512 x 512"/>
    <x v="0"/>
    <n v="1"/>
    <n v="35.420900000000003"/>
    <n v="3.0164E-2"/>
    <n v="63.335914287517284"/>
    <n v="74.175149571808319"/>
    <x v="0"/>
  </r>
  <r>
    <n v="326"/>
    <s v="Case-37"/>
    <x v="0"/>
    <n v="24"/>
    <s v="True Color"/>
    <n v="137.15819999999999"/>
    <s v="512 x 512"/>
    <x v="0"/>
    <n v="2"/>
    <n v="33.856400000000001"/>
    <n v="1.6063000000000001"/>
    <n v="46.072537015085686"/>
    <n v="75.315803211182413"/>
    <x v="0"/>
  </r>
  <r>
    <n v="327"/>
    <s v="Case-37"/>
    <x v="0"/>
    <n v="24"/>
    <s v="True Color"/>
    <n v="137.15819999999999"/>
    <s v="512 x 512"/>
    <x v="0"/>
    <n v="3"/>
    <n v="30.529299999999999"/>
    <n v="5.6593999999999998"/>
    <n v="40.603099704043039"/>
    <n v="77.741542248294309"/>
    <x v="0"/>
  </r>
  <r>
    <n v="328"/>
    <s v="Case-37"/>
    <x v="0"/>
    <n v="24"/>
    <s v="True Color"/>
    <n v="137.15819999999999"/>
    <s v="512 x 512"/>
    <x v="1"/>
    <n v="1"/>
    <n v="35.438499999999998"/>
    <n v="2.4532999999999999E-2"/>
    <n v="64.233297020304036"/>
    <n v="74.16231767404355"/>
    <x v="0"/>
  </r>
  <r>
    <n v="329"/>
    <s v="Case-37"/>
    <x v="0"/>
    <n v="24"/>
    <s v="True Color"/>
    <n v="137.15819999999999"/>
    <s v="512 x 512"/>
    <x v="1"/>
    <n v="2"/>
    <n v="34.522500000000001"/>
    <n v="0.93806999999999996"/>
    <n v="48.408451136621522"/>
    <n v="74.830159625891852"/>
    <x v="0"/>
  </r>
  <r>
    <n v="330"/>
    <s v="Case-37"/>
    <x v="0"/>
    <n v="24"/>
    <s v="True Color"/>
    <n v="137.15819999999999"/>
    <s v="512 x 512"/>
    <x v="1"/>
    <n v="3"/>
    <n v="33.127899999999997"/>
    <n v="3.37"/>
    <n v="42.854504599965715"/>
    <n v="75.846941706729893"/>
    <x v="0"/>
  </r>
  <r>
    <n v="331"/>
    <s v="Case-37"/>
    <x v="0"/>
    <n v="24"/>
    <s v="True Color"/>
    <n v="137.15819999999999"/>
    <s v="512 x 512"/>
    <x v="2"/>
    <n v="1"/>
    <n v="35.495100000000001"/>
    <n v="2.4639999999999999E-2"/>
    <n v="64.214396573755224"/>
    <n v="74.121051457368196"/>
    <x v="0"/>
  </r>
  <r>
    <n v="332"/>
    <s v="Case-37"/>
    <x v="0"/>
    <n v="24"/>
    <s v="True Color"/>
    <n v="137.15819999999999"/>
    <s v="512 x 512"/>
    <x v="2"/>
    <n v="2"/>
    <n v="34.503900000000002"/>
    <n v="0.93342000000000003"/>
    <n v="48.430032587728306"/>
    <n v="74.843720608756897"/>
    <x v="0"/>
  </r>
  <r>
    <n v="333"/>
    <s v="Case-37"/>
    <x v="0"/>
    <n v="24"/>
    <s v="True Color"/>
    <n v="137.15819999999999"/>
    <s v="512 x 512"/>
    <x v="2"/>
    <n v="3"/>
    <n v="33.254899999999999"/>
    <n v="3.3153000000000001"/>
    <n v="42.925575272373671"/>
    <n v="75.754347898995462"/>
    <x v="0"/>
  </r>
  <r>
    <n v="334"/>
    <s v="Case-38"/>
    <x v="0"/>
    <n v="24"/>
    <s v="True Color"/>
    <n v="141.0137"/>
    <s v="512 x 512"/>
    <x v="0"/>
    <n v="1"/>
    <n v="37.804699999999997"/>
    <n v="3.7344000000000002E-2"/>
    <n v="62.408595265026335"/>
    <n v="73.190760897700017"/>
    <x v="0"/>
  </r>
  <r>
    <n v="335"/>
    <s v="Case-38"/>
    <x v="0"/>
    <n v="24"/>
    <s v="True Color"/>
    <n v="141.0137"/>
    <s v="512 x 512"/>
    <x v="0"/>
    <n v="2"/>
    <n v="36.117199999999997"/>
    <n v="1.9658"/>
    <n v="45.195410301361534"/>
    <n v="74.38745313398627"/>
    <x v="0"/>
  </r>
  <r>
    <n v="336"/>
    <s v="Case-38"/>
    <x v="0"/>
    <n v="24"/>
    <s v="True Color"/>
    <n v="141.0137"/>
    <s v="512 x 512"/>
    <x v="0"/>
    <n v="3"/>
    <n v="33.199199999999998"/>
    <n v="6.681"/>
    <n v="39.882388891142099"/>
    <n v="76.456755620198606"/>
    <x v="0"/>
  </r>
  <r>
    <n v="337"/>
    <s v="Case-38"/>
    <x v="0"/>
    <n v="24"/>
    <s v="True Color"/>
    <n v="141.0137"/>
    <s v="512 x 512"/>
    <x v="1"/>
    <n v="1"/>
    <n v="37.778300000000002"/>
    <n v="2.7668000000000002E-2"/>
    <n v="63.711025938612671"/>
    <n v="73.209482482907688"/>
    <x v="0"/>
  </r>
  <r>
    <n v="338"/>
    <s v="Case-38"/>
    <x v="0"/>
    <n v="24"/>
    <s v="True Color"/>
    <n v="141.0137"/>
    <s v="512 x 512"/>
    <x v="1"/>
    <n v="2"/>
    <n v="36.932600000000001"/>
    <n v="1.0724"/>
    <n v="47.827235555570688"/>
    <n v="73.809211445412743"/>
    <x v="0"/>
  </r>
  <r>
    <n v="339"/>
    <s v="Case-38"/>
    <x v="0"/>
    <n v="24"/>
    <s v="True Color"/>
    <n v="141.0137"/>
    <s v="512 x 512"/>
    <x v="1"/>
    <n v="3"/>
    <n v="35.8232"/>
    <n v="3.9510999999999998"/>
    <n v="42.163623393113447"/>
    <n v="74.595943514708139"/>
    <x v="0"/>
  </r>
  <r>
    <n v="340"/>
    <s v="Case-38"/>
    <x v="0"/>
    <n v="24"/>
    <s v="True Color"/>
    <n v="141.0137"/>
    <s v="512 x 512"/>
    <x v="2"/>
    <n v="1"/>
    <n v="37.797899999999998"/>
    <n v="2.8479000000000001E-2"/>
    <n v="63.585556252748134"/>
    <n v="73.195583124192893"/>
    <x v="0"/>
  </r>
  <r>
    <n v="341"/>
    <s v="Case-38"/>
    <x v="0"/>
    <n v="24"/>
    <s v="True Color"/>
    <n v="141.0137"/>
    <s v="512 x 512"/>
    <x v="2"/>
    <n v="2"/>
    <n v="36.856400000000001"/>
    <n v="1.0624"/>
    <n v="47.867922988439688"/>
    <n v="73.863248748171273"/>
    <x v="0"/>
  </r>
  <r>
    <n v="342"/>
    <s v="Case-38"/>
    <x v="0"/>
    <n v="24"/>
    <s v="True Color"/>
    <n v="141.0137"/>
    <s v="512 x 512"/>
    <x v="2"/>
    <n v="3"/>
    <n v="35.738300000000002"/>
    <n v="3.8530000000000002"/>
    <n v="42.272813518549093"/>
    <n v="74.656150430773735"/>
    <x v="0"/>
  </r>
  <r>
    <n v="343"/>
    <s v="Case-39"/>
    <x v="0"/>
    <n v="8"/>
    <s v="Grayscale"/>
    <n v="68.287099999999995"/>
    <s v="512 x 512"/>
    <x v="0"/>
    <n v="1"/>
    <n v="28.8291"/>
    <n v="0.44755"/>
    <n v="51.622387994035265"/>
    <n v="57.782509434431987"/>
    <x v="0"/>
  </r>
  <r>
    <n v="344"/>
    <s v="Case-39"/>
    <x v="0"/>
    <n v="8"/>
    <s v="Grayscale"/>
    <n v="68.287099999999995"/>
    <s v="512 x 512"/>
    <x v="0"/>
    <n v="2"/>
    <n v="25.8809"/>
    <n v="3.5743"/>
    <n v="42.598893597389385"/>
    <n v="62.099869521476236"/>
    <x v="0"/>
  </r>
  <r>
    <n v="345"/>
    <s v="Case-39"/>
    <x v="0"/>
    <n v="8"/>
    <s v="Grayscale"/>
    <n v="68.287099999999995"/>
    <s v="512 x 512"/>
    <x v="0"/>
    <n v="3"/>
    <n v="20.174800000000001"/>
    <n v="13.615"/>
    <n v="36.790627151919267"/>
    <n v="70.455913342344303"/>
    <x v="0"/>
  </r>
  <r>
    <n v="346"/>
    <s v="Case-39"/>
    <x v="0"/>
    <n v="8"/>
    <s v="Grayscale"/>
    <n v="68.287099999999995"/>
    <s v="512 x 512"/>
    <x v="1"/>
    <n v="1"/>
    <n v="29.477499999999999"/>
    <n v="0.11147"/>
    <n v="57.659223597396014"/>
    <n v="56.832988953989847"/>
    <x v="0"/>
  </r>
  <r>
    <n v="347"/>
    <s v="Case-39"/>
    <x v="0"/>
    <n v="8"/>
    <s v="Grayscale"/>
    <n v="68.287099999999995"/>
    <s v="512 x 512"/>
    <x v="1"/>
    <n v="2"/>
    <n v="28.167000000000002"/>
    <n v="1.2655000000000001"/>
    <n v="47.108182113736376"/>
    <n v="58.752092269257297"/>
    <x v="0"/>
  </r>
  <r>
    <n v="348"/>
    <s v="Case-39"/>
    <x v="0"/>
    <n v="8"/>
    <s v="Grayscale"/>
    <n v="68.287099999999995"/>
    <s v="512 x 512"/>
    <x v="1"/>
    <n v="3"/>
    <n v="24.726600000000001"/>
    <n v="6.6836000000000002"/>
    <n v="39.880699105189365"/>
    <n v="63.790232708666785"/>
    <x v="0"/>
  </r>
  <r>
    <n v="349"/>
    <s v="Case-39"/>
    <x v="0"/>
    <n v="8"/>
    <s v="Grayscale"/>
    <n v="68.287099999999995"/>
    <s v="512 x 512"/>
    <x v="2"/>
    <n v="1"/>
    <n v="29.3994"/>
    <n v="0.11166"/>
    <n v="57.651827373534992"/>
    <n v="56.947359018028287"/>
    <x v="0"/>
  </r>
  <r>
    <n v="350"/>
    <s v="Case-39"/>
    <x v="0"/>
    <n v="8"/>
    <s v="Grayscale"/>
    <n v="68.287099999999995"/>
    <s v="512 x 512"/>
    <x v="2"/>
    <n v="2"/>
    <n v="27.650400000000001"/>
    <n v="1.2574000000000001"/>
    <n v="47.136069048537415"/>
    <n v="59.508604114100606"/>
    <x v="0"/>
  </r>
  <r>
    <n v="351"/>
    <s v="Case-39"/>
    <x v="0"/>
    <n v="8"/>
    <s v="Grayscale"/>
    <n v="68.287099999999995"/>
    <s v="512 x 512"/>
    <x v="2"/>
    <n v="3"/>
    <n v="24.46"/>
    <n v="6.5176999999999996"/>
    <n v="39.989859942053414"/>
    <n v="64.180643196152715"/>
    <x v="0"/>
  </r>
  <r>
    <n v="352"/>
    <s v="Case-40"/>
    <x v="0"/>
    <n v="24"/>
    <s v="True Color"/>
    <n v="799.66"/>
    <s v="2000 x 2000"/>
    <x v="0"/>
    <n v="1"/>
    <n v="177.6"/>
    <n v="1.0000000000000001E-5"/>
    <n v="98.130803608679116"/>
    <n v="77.790560988420083"/>
    <x v="0"/>
  </r>
  <r>
    <n v="353"/>
    <s v="Case-40"/>
    <x v="0"/>
    <n v="24"/>
    <s v="True Color"/>
    <n v="799.66"/>
    <s v="2000 x 2000"/>
    <x v="0"/>
    <n v="2"/>
    <n v="172.45"/>
    <n v="0.05"/>
    <n v="61.141103565318915"/>
    <n v="78.434584698496863"/>
    <x v="0"/>
  </r>
  <r>
    <n v="354"/>
    <s v="Case-40"/>
    <x v="0"/>
    <n v="24"/>
    <s v="True Color"/>
    <n v="799.66"/>
    <s v="2000 x 2000"/>
    <x v="0"/>
    <n v="3"/>
    <n v="152.91999999999999"/>
    <n v="0.26"/>
    <n v="53.981070128970927"/>
    <n v="80.876872670885135"/>
    <x v="0"/>
  </r>
  <r>
    <n v="355"/>
    <s v="Case-40"/>
    <x v="0"/>
    <n v="24"/>
    <s v="True Color"/>
    <n v="799.66"/>
    <s v="2000 x 2000"/>
    <x v="1"/>
    <n v="1"/>
    <n v="177.6"/>
    <n v="1.0000000000000001E-5"/>
    <n v="98.130803608679116"/>
    <n v="77.790560988420083"/>
    <x v="0"/>
  </r>
  <r>
    <n v="356"/>
    <s v="Case-40"/>
    <x v="0"/>
    <n v="24"/>
    <s v="True Color"/>
    <n v="799.66"/>
    <s v="2000 x 2000"/>
    <x v="1"/>
    <n v="2"/>
    <n v="176.86"/>
    <n v="0.01"/>
    <n v="68.130803608679102"/>
    <n v="77.883100317634984"/>
    <x v="0"/>
  </r>
  <r>
    <n v="357"/>
    <s v="Case-40"/>
    <x v="0"/>
    <n v="24"/>
    <s v="True Color"/>
    <n v="799.66"/>
    <s v="2000 x 2000"/>
    <x v="1"/>
    <n v="3"/>
    <n v="168.34"/>
    <n v="0.1"/>
    <n v="58.130803608679102"/>
    <n v="78.948553135082406"/>
    <x v="0"/>
  </r>
  <r>
    <n v="358"/>
    <s v="Case-40"/>
    <x v="0"/>
    <n v="24"/>
    <s v="True Color"/>
    <n v="799.66"/>
    <s v="2000 x 2000"/>
    <x v="2"/>
    <n v="1"/>
    <n v="177.6"/>
    <n v="1.0000000000000001E-5"/>
    <n v="98.130803608679116"/>
    <n v="77.790560988420083"/>
    <x v="0"/>
  </r>
  <r>
    <n v="359"/>
    <s v="Case-40"/>
    <x v="0"/>
    <n v="24"/>
    <s v="True Color"/>
    <n v="799.66"/>
    <s v="2000 x 2000"/>
    <x v="2"/>
    <n v="2"/>
    <n v="176.3"/>
    <n v="0.02"/>
    <n v="65.120503652039289"/>
    <n v="77.953130080284112"/>
    <x v="0"/>
  </r>
  <r>
    <n v="360"/>
    <s v="Case-40"/>
    <x v="0"/>
    <n v="24"/>
    <s v="True Color"/>
    <n v="799.66"/>
    <s v="2000 x 2000"/>
    <x v="2"/>
    <n v="3"/>
    <n v="167.58"/>
    <n v="0.1"/>
    <n v="58.130803608679102"/>
    <n v="79.043593527249072"/>
    <x v="0"/>
  </r>
  <r>
    <n v="361"/>
    <s v="Case-41"/>
    <x v="0"/>
    <n v="24"/>
    <s v="True Color"/>
    <n v="1327.95"/>
    <s v="2048 x 2500"/>
    <x v="0"/>
    <n v="1"/>
    <n v="267.42"/>
    <n v="0.01"/>
    <n v="68.130803608679102"/>
    <n v="79.862193606686986"/>
    <x v="0"/>
  </r>
  <r>
    <n v="362"/>
    <s v="Case-41"/>
    <x v="0"/>
    <n v="24"/>
    <s v="True Color"/>
    <n v="1327.95"/>
    <s v="2048 x 2500"/>
    <x v="0"/>
    <n v="2"/>
    <n v="250.61"/>
    <n v="0.17"/>
    <n v="55.826314394896372"/>
    <n v="81.128054520125019"/>
    <x v="0"/>
  </r>
  <r>
    <n v="363"/>
    <s v="Case-41"/>
    <x v="0"/>
    <n v="24"/>
    <s v="True Color"/>
    <n v="1327.95"/>
    <s v="2048 x 2500"/>
    <x v="0"/>
    <n v="3"/>
    <n v="219.88"/>
    <n v="0.5"/>
    <n v="51.141103565318915"/>
    <n v="83.442147671222571"/>
    <x v="0"/>
  </r>
  <r>
    <n v="364"/>
    <s v="Case-41"/>
    <x v="0"/>
    <n v="24"/>
    <s v="True Color"/>
    <n v="1327.95"/>
    <s v="2048 x 2500"/>
    <x v="1"/>
    <n v="1"/>
    <n v="267.39"/>
    <n v="4.0000000000000001E-3"/>
    <n v="72.110203695399477"/>
    <n v="79.864452727888846"/>
    <x v="0"/>
  </r>
  <r>
    <n v="365"/>
    <s v="Case-41"/>
    <x v="0"/>
    <n v="24"/>
    <s v="True Color"/>
    <n v="1327.95"/>
    <s v="2048 x 2500"/>
    <x v="1"/>
    <n v="2"/>
    <n v="253.48"/>
    <n v="0.14000000000000001"/>
    <n v="56.66952325189672"/>
    <n v="80.911931925147783"/>
    <x v="0"/>
  </r>
  <r>
    <n v="366"/>
    <s v="Case-41"/>
    <x v="0"/>
    <n v="24"/>
    <s v="True Color"/>
    <n v="1327.95"/>
    <s v="2048 x 2500"/>
    <x v="1"/>
    <n v="3"/>
    <n v="232.67"/>
    <n v="0.4"/>
    <n v="52.110203695399477"/>
    <n v="82.479008998832782"/>
    <x v="0"/>
  </r>
  <r>
    <n v="367"/>
    <s v="Case-41"/>
    <x v="0"/>
    <n v="24"/>
    <s v="True Color"/>
    <n v="1327.95"/>
    <s v="2048 x 2500"/>
    <x v="2"/>
    <n v="1"/>
    <n v="267.42"/>
    <n v="4.0000000000000001E-3"/>
    <n v="72.110203695399477"/>
    <n v="79.862193606686986"/>
    <x v="0"/>
  </r>
  <r>
    <n v="368"/>
    <s v="Case-41"/>
    <x v="0"/>
    <n v="24"/>
    <s v="True Color"/>
    <n v="1327.95"/>
    <s v="2048 x 2500"/>
    <x v="2"/>
    <n v="2"/>
    <n v="252.13"/>
    <n v="0.14000000000000001"/>
    <n v="56.66952325189672"/>
    <n v="81.013592379231156"/>
    <x v="0"/>
  </r>
  <r>
    <n v="369"/>
    <s v="Case-41"/>
    <x v="0"/>
    <n v="24"/>
    <s v="True Color"/>
    <n v="1327.95"/>
    <s v="2048 x 2500"/>
    <x v="2"/>
    <n v="3"/>
    <n v="230.88"/>
    <n v="0.41"/>
    <n v="52.002965041481744"/>
    <n v="82.613803230543326"/>
    <x v="0"/>
  </r>
  <r>
    <n v="370"/>
    <s v="Case-42"/>
    <x v="0"/>
    <n v="8"/>
    <s v="Grayscale"/>
    <n v="109.0879"/>
    <s v="512 x 512"/>
    <x v="0"/>
    <n v="1"/>
    <n v="28.210899999999999"/>
    <n v="0.45605000000000001"/>
    <n v="51.540679008050496"/>
    <n v="74.139295008887331"/>
    <x v="0"/>
  </r>
  <r>
    <n v="371"/>
    <s v="Case-42"/>
    <x v="0"/>
    <n v="8"/>
    <s v="Grayscale"/>
    <n v="109.0879"/>
    <s v="512 x 512"/>
    <x v="0"/>
    <n v="2"/>
    <n v="26.082999999999998"/>
    <n v="4.6562000000000001"/>
    <n v="41.450487343654885"/>
    <n v="76.089923813731858"/>
    <x v="0"/>
  </r>
  <r>
    <n v="372"/>
    <s v="Case-42"/>
    <x v="0"/>
    <n v="8"/>
    <s v="Grayscale"/>
    <n v="109.0879"/>
    <s v="512 x 512"/>
    <x v="0"/>
    <n v="3"/>
    <n v="21.411100000000001"/>
    <n v="17.3184"/>
    <n v="35.745725946224191"/>
    <n v="80.372616944684054"/>
    <x v="0"/>
  </r>
  <r>
    <n v="373"/>
    <s v="Case-42"/>
    <x v="0"/>
    <n v="8"/>
    <s v="Grayscale"/>
    <n v="109.0879"/>
    <s v="512 x 512"/>
    <x v="1"/>
    <n v="1"/>
    <n v="28.661100000000001"/>
    <n v="7.6351000000000002E-2"/>
    <n v="59.302656313073257"/>
    <n v="73.726600292058052"/>
    <x v="0"/>
  </r>
  <r>
    <n v="374"/>
    <s v="Case-42"/>
    <x v="0"/>
    <n v="8"/>
    <s v="Grayscale"/>
    <n v="109.0879"/>
    <s v="512 x 512"/>
    <x v="1"/>
    <n v="2"/>
    <n v="28.131799999999998"/>
    <n v="1.1006"/>
    <n v="47.714508523927734"/>
    <n v="74.211805342297367"/>
    <x v="0"/>
  </r>
  <r>
    <n v="375"/>
    <s v="Case-42"/>
    <x v="0"/>
    <n v="8"/>
    <s v="Grayscale"/>
    <n v="109.0879"/>
    <s v="512 x 512"/>
    <x v="1"/>
    <n v="3"/>
    <n v="25.335000000000001"/>
    <n v="6.5410000000000004"/>
    <n v="39.974362117359448"/>
    <n v="76.775609393892452"/>
    <x v="0"/>
  </r>
  <r>
    <n v="376"/>
    <s v="Case-42"/>
    <x v="0"/>
    <n v="8"/>
    <s v="Grayscale"/>
    <n v="109.0879"/>
    <s v="512 x 512"/>
    <x v="2"/>
    <n v="1"/>
    <n v="28.584"/>
    <n v="7.5989000000000001E-2"/>
    <n v="59.323296315483766"/>
    <n v="73.797277241563904"/>
    <x v="0"/>
  </r>
  <r>
    <n v="377"/>
    <s v="Case-42"/>
    <x v="0"/>
    <n v="8"/>
    <s v="Grayscale"/>
    <n v="109.0879"/>
    <s v="512 x 512"/>
    <x v="2"/>
    <n v="2"/>
    <n v="27.566400000000002"/>
    <n v="1.0913999999999999"/>
    <n v="47.750964114207832"/>
    <n v="74.730102972006975"/>
    <x v="0"/>
  </r>
  <r>
    <n v="378"/>
    <s v="Case-42"/>
    <x v="0"/>
    <n v="8"/>
    <s v="Grayscale"/>
    <n v="109.0879"/>
    <s v="512 x 512"/>
    <x v="2"/>
    <n v="3"/>
    <n v="24.96"/>
    <n v="6.4160000000000004"/>
    <n v="40.05816005591803"/>
    <n v="77.119368875924835"/>
    <x v="0"/>
  </r>
  <r>
    <n v="379"/>
    <s v="Case-43"/>
    <x v="0"/>
    <n v="8"/>
    <s v="Grayscale"/>
    <n v="124.8779"/>
    <s v="680 x 680"/>
    <x v="0"/>
    <n v="1"/>
    <n v="32.195300000000003"/>
    <n v="6.4986999999999996E-3"/>
    <n v="70.002538718084836"/>
    <n v="74.21857670572615"/>
    <x v="0"/>
  </r>
  <r>
    <n v="380"/>
    <s v="Case-43"/>
    <x v="0"/>
    <n v="8"/>
    <s v="Grayscale"/>
    <n v="124.8779"/>
    <s v="680 x 680"/>
    <x v="0"/>
    <n v="2"/>
    <n v="30.408200000000001"/>
    <n v="1.6138999999999999"/>
    <n v="46.052037392759374"/>
    <n v="75.64965458259627"/>
    <x v="0"/>
  </r>
  <r>
    <n v="381"/>
    <s v="Case-43"/>
    <x v="0"/>
    <n v="8"/>
    <s v="Grayscale"/>
    <n v="124.8779"/>
    <s v="680 x 680"/>
    <x v="0"/>
    <n v="3"/>
    <n v="27.985399999999998"/>
    <n v="7.6466000000000003"/>
    <n v="39.296119883900232"/>
    <n v="77.589789706585393"/>
    <x v="0"/>
  </r>
  <r>
    <n v="382"/>
    <s v="Case-43"/>
    <x v="0"/>
    <n v="8"/>
    <s v="Grayscale"/>
    <n v="124.8779"/>
    <s v="680 x 680"/>
    <x v="1"/>
    <n v="1"/>
    <n v="32.183599999999998"/>
    <n v="9.5587999999999999E-4"/>
    <n v="78.326769859651776"/>
    <n v="74.227945857513618"/>
    <x v="0"/>
  </r>
  <r>
    <n v="383"/>
    <s v="Case-43"/>
    <x v="0"/>
    <n v="8"/>
    <s v="Grayscale"/>
    <n v="124.8779"/>
    <s v="680 x 680"/>
    <x v="1"/>
    <n v="2"/>
    <n v="31.574200000000001"/>
    <n v="0.71326999999999996"/>
    <n v="49.598264028060782"/>
    <n v="74.715942532665906"/>
    <x v="0"/>
  </r>
  <r>
    <n v="384"/>
    <s v="Case-43"/>
    <x v="0"/>
    <n v="8"/>
    <s v="Grayscale"/>
    <n v="124.8779"/>
    <s v="680 x 680"/>
    <x v="1"/>
    <n v="3"/>
    <n v="29.246099999999998"/>
    <n v="4.5964"/>
    <n v="41.506625448913326"/>
    <n v="76.58024358193083"/>
    <x v="0"/>
  </r>
  <r>
    <n v="385"/>
    <s v="Case-43"/>
    <x v="0"/>
    <n v="8"/>
    <s v="Grayscale"/>
    <n v="124.8779"/>
    <s v="680 x 680"/>
    <x v="2"/>
    <n v="1"/>
    <n v="32.177700000000002"/>
    <n v="8.8018999999999999E-4"/>
    <n v="78.685039307122054"/>
    <n v="74.232670472517555"/>
    <x v="0"/>
  </r>
  <r>
    <n v="386"/>
    <s v="Case-43"/>
    <x v="0"/>
    <n v="8"/>
    <s v="Grayscale"/>
    <n v="124.8779"/>
    <s v="680 x 680"/>
    <x v="2"/>
    <n v="2"/>
    <n v="31.272500000000001"/>
    <n v="0.70445000000000002"/>
    <n v="49.652301874036617"/>
    <n v="74.957538523629879"/>
    <x v="0"/>
  </r>
  <r>
    <n v="387"/>
    <s v="Case-43"/>
    <x v="0"/>
    <n v="8"/>
    <s v="Grayscale"/>
    <n v="124.8779"/>
    <s v="680 x 680"/>
    <x v="2"/>
    <n v="3"/>
    <n v="28.856400000000001"/>
    <n v="4.4180000000000001"/>
    <n v="41.678546493324944"/>
    <n v="76.892308406851811"/>
    <x v="0"/>
  </r>
  <r>
    <n v="388"/>
    <s v="Case-44"/>
    <x v="0"/>
    <n v="8"/>
    <s v="Grayscale"/>
    <n v="143.2637"/>
    <s v="560 x 560"/>
    <x v="0"/>
    <n v="1"/>
    <n v="38.210900000000002"/>
    <n v="0.44946000000000003"/>
    <n v="51.603893134132562"/>
    <n v="73.32827506200104"/>
    <x v="0"/>
  </r>
  <r>
    <n v="389"/>
    <s v="Case-44"/>
    <x v="0"/>
    <n v="8"/>
    <s v="Grayscale"/>
    <n v="143.2637"/>
    <s v="560 x 560"/>
    <x v="0"/>
    <n v="2"/>
    <n v="36.499000000000002"/>
    <n v="6.6185"/>
    <n v="39.923207876725954"/>
    <n v="74.523204412562293"/>
    <x v="0"/>
  </r>
  <r>
    <n v="390"/>
    <s v="Case-44"/>
    <x v="0"/>
    <n v="8"/>
    <s v="Grayscale"/>
    <n v="143.2637"/>
    <s v="560 x 560"/>
    <x v="0"/>
    <n v="3"/>
    <n v="30.531300000000002"/>
    <n v="22.988600000000002"/>
    <n v="34.515678372188219"/>
    <n v="78.688739715643251"/>
    <x v="0"/>
  </r>
  <r>
    <n v="391"/>
    <s v="Case-44"/>
    <x v="0"/>
    <n v="8"/>
    <s v="Grayscale"/>
    <n v="143.2637"/>
    <s v="560 x 560"/>
    <x v="1"/>
    <n v="1"/>
    <n v="38.598599999999998"/>
    <n v="0.10796"/>
    <n v="57.798174849834318"/>
    <n v="73.057655219012204"/>
    <x v="0"/>
  </r>
  <r>
    <n v="392"/>
    <s v="Case-44"/>
    <x v="0"/>
    <n v="8"/>
    <s v="Grayscale"/>
    <n v="143.2637"/>
    <s v="560 x 560"/>
    <x v="1"/>
    <n v="2"/>
    <n v="37.806600000000003"/>
    <n v="1.9671000000000001"/>
    <n v="45.192539224817324"/>
    <n v="73.610481929476904"/>
    <x v="0"/>
  </r>
  <r>
    <n v="393"/>
    <s v="Case-44"/>
    <x v="0"/>
    <n v="8"/>
    <s v="Grayscale"/>
    <n v="143.2637"/>
    <s v="560 x 560"/>
    <x v="1"/>
    <n v="3"/>
    <n v="34.521500000000003"/>
    <n v="12.1366"/>
    <n v="37.2898332223822"/>
    <n v="75.903526154915724"/>
    <x v="0"/>
  </r>
  <r>
    <n v="394"/>
    <s v="Case-44"/>
    <x v="0"/>
    <n v="8"/>
    <s v="Grayscale"/>
    <n v="143.2637"/>
    <s v="560 x 560"/>
    <x v="2"/>
    <n v="1"/>
    <n v="38.558599999999998"/>
    <n v="0.10491"/>
    <n v="57.92263473839003"/>
    <n v="73.085575759944774"/>
    <x v="0"/>
  </r>
  <r>
    <n v="395"/>
    <s v="Case-44"/>
    <x v="0"/>
    <n v="8"/>
    <s v="Grayscale"/>
    <n v="143.2637"/>
    <s v="560 x 560"/>
    <x v="2"/>
    <n v="2"/>
    <n v="37.075200000000002"/>
    <n v="1.9204000000000001"/>
    <n v="45.296886635707821"/>
    <n v="74.121009020428758"/>
    <x v="0"/>
  </r>
  <r>
    <n v="396"/>
    <s v="Case-44"/>
    <x v="0"/>
    <n v="8"/>
    <s v="Grayscale"/>
    <n v="143.2637"/>
    <s v="560 x 560"/>
    <x v="2"/>
    <n v="3"/>
    <n v="34.113300000000002"/>
    <n v="11.869300000000001"/>
    <n v="37.386552539690598"/>
    <n v="76.188455275132497"/>
    <x v="0"/>
  </r>
  <r>
    <n v="397"/>
    <s v="Case-45"/>
    <x v="0"/>
    <n v="24"/>
    <s v="True Color"/>
    <n v="198.40039999999999"/>
    <s v="512 x 750"/>
    <x v="0"/>
    <n v="1"/>
    <n v="55.118200000000002"/>
    <n v="2.7081999999999998E-2"/>
    <n v="63.803996271143873"/>
    <n v="72.218705204223383"/>
    <x v="0"/>
  </r>
  <r>
    <n v="398"/>
    <s v="Case-45"/>
    <x v="0"/>
    <n v="24"/>
    <s v="True Color"/>
    <n v="198.40039999999999"/>
    <s v="512 x 750"/>
    <x v="0"/>
    <n v="2"/>
    <n v="51.515599999999999"/>
    <n v="1.5811999999999999"/>
    <n v="46.140935551969775"/>
    <n v="74.034528156193218"/>
    <x v="0"/>
  </r>
  <r>
    <n v="399"/>
    <s v="Case-45"/>
    <x v="0"/>
    <n v="24"/>
    <s v="True Color"/>
    <n v="198.40039999999999"/>
    <s v="512 x 750"/>
    <x v="0"/>
    <n v="3"/>
    <n v="44.384799999999998"/>
    <n v="7.1658999999999997"/>
    <n v="39.578096175668747"/>
    <n v="77.62867413573764"/>
    <x v="0"/>
  </r>
  <r>
    <n v="400"/>
    <s v="Case-45"/>
    <x v="0"/>
    <n v="24"/>
    <s v="True Color"/>
    <n v="198.40039999999999"/>
    <s v="512 x 750"/>
    <x v="1"/>
    <n v="1"/>
    <n v="55.156300000000002"/>
    <n v="6.9763000000000004E-3"/>
    <n v="69.694552126900803"/>
    <n v="72.199501613908041"/>
    <x v="0"/>
  </r>
  <r>
    <n v="401"/>
    <s v="Case-45"/>
    <x v="0"/>
    <n v="24"/>
    <s v="True Color"/>
    <n v="198.40039999999999"/>
    <s v="512 x 750"/>
    <x v="1"/>
    <n v="2"/>
    <n v="54.218800000000002"/>
    <n v="0.30985000000000001"/>
    <n v="53.219288603822122"/>
    <n v="72.672030903163503"/>
    <x v="0"/>
  </r>
  <r>
    <n v="402"/>
    <s v="Case-45"/>
    <x v="0"/>
    <n v="24"/>
    <s v="True Color"/>
    <n v="198.40039999999999"/>
    <s v="512 x 750"/>
    <x v="1"/>
    <n v="3"/>
    <n v="50.675800000000002"/>
    <n v="3.6337000000000002"/>
    <n v="42.527312919748042"/>
    <n v="74.457813593117748"/>
    <x v="0"/>
  </r>
  <r>
    <n v="403"/>
    <s v="Case-45"/>
    <x v="0"/>
    <n v="24"/>
    <s v="True Color"/>
    <n v="198.40039999999999"/>
    <s v="512 x 750"/>
    <x v="2"/>
    <n v="1"/>
    <n v="55.164999999999999"/>
    <n v="5.8402999999999997E-3"/>
    <n v="70.466452046804704"/>
    <n v="72.195116542103747"/>
    <x v="0"/>
  </r>
  <r>
    <n v="404"/>
    <s v="Case-45"/>
    <x v="0"/>
    <n v="24"/>
    <s v="True Color"/>
    <n v="198.40039999999999"/>
    <s v="512 x 750"/>
    <x v="2"/>
    <n v="2"/>
    <n v="53.970700000000001"/>
    <n v="0.30757000000000001"/>
    <n v="53.251363882230578"/>
    <n v="72.79708105427207"/>
    <x v="0"/>
  </r>
  <r>
    <n v="405"/>
    <s v="Case-45"/>
    <x v="0"/>
    <n v="24"/>
    <s v="True Color"/>
    <n v="198.40039999999999"/>
    <s v="512 x 750"/>
    <x v="2"/>
    <n v="3"/>
    <n v="50.411099999999998"/>
    <n v="3.6206"/>
    <n v="42.542998137886741"/>
    <n v="74.591230662841397"/>
    <x v="0"/>
  </r>
  <r>
    <n v="406"/>
    <s v="Case-46"/>
    <x v="0"/>
    <n v="24"/>
    <s v="True Color"/>
    <n v="123.6348"/>
    <s v="512 x 512"/>
    <x v="0"/>
    <n v="1"/>
    <n v="35.492199999999997"/>
    <n v="7.4038999999999997E-3"/>
    <n v="69.436198165003717"/>
    <n v="71.292710466632371"/>
    <x v="0"/>
  </r>
  <r>
    <n v="407"/>
    <s v="Case-46"/>
    <x v="0"/>
    <n v="24"/>
    <s v="True Color"/>
    <n v="123.6348"/>
    <s v="512 x 512"/>
    <x v="0"/>
    <n v="2"/>
    <n v="33.204099999999997"/>
    <n v="1.5979000000000001"/>
    <n v="46.095307641171686"/>
    <n v="73.143402990096646"/>
    <x v="0"/>
  </r>
  <r>
    <n v="408"/>
    <s v="Case-46"/>
    <x v="0"/>
    <n v="24"/>
    <s v="True Color"/>
    <n v="123.6348"/>
    <s v="512 x 512"/>
    <x v="0"/>
    <n v="3"/>
    <n v="30.1904"/>
    <n v="6.9073000000000002"/>
    <n v="39.737720420392407"/>
    <n v="75.580985288931601"/>
    <x v="0"/>
  </r>
  <r>
    <n v="409"/>
    <s v="Case-46"/>
    <x v="0"/>
    <n v="24"/>
    <s v="True Color"/>
    <n v="123.6348"/>
    <s v="512 x 512"/>
    <x v="1"/>
    <n v="1"/>
    <n v="35.500999999999998"/>
    <n v="5.9819000000000001E-3"/>
    <n v="70.362412122547241"/>
    <n v="71.28559272955512"/>
    <x v="0"/>
  </r>
  <r>
    <n v="410"/>
    <s v="Case-46"/>
    <x v="0"/>
    <n v="24"/>
    <s v="True Color"/>
    <n v="123.6348"/>
    <s v="512 x 512"/>
    <x v="1"/>
    <n v="2"/>
    <n v="34.779299999999999"/>
    <n v="0.51614000000000004"/>
    <n v="51.003128433865719"/>
    <n v="71.869328053266557"/>
    <x v="0"/>
  </r>
  <r>
    <n v="411"/>
    <s v="Case-46"/>
    <x v="0"/>
    <n v="24"/>
    <s v="True Color"/>
    <n v="123.6348"/>
    <s v="512 x 512"/>
    <x v="1"/>
    <n v="3"/>
    <n v="33.507800000000003"/>
    <n v="5.3224999999999998"/>
    <n v="40.8696469075755"/>
    <n v="72.897760177555185"/>
    <x v="0"/>
  </r>
  <r>
    <n v="412"/>
    <s v="Case-46"/>
    <x v="0"/>
    <n v="24"/>
    <s v="True Color"/>
    <n v="123.6348"/>
    <s v="512 x 512"/>
    <x v="2"/>
    <n v="1"/>
    <n v="35.492199999999997"/>
    <n v="4.5034999999999997E-3"/>
    <n v="71.595301937881345"/>
    <n v="71.292710466632371"/>
    <x v="0"/>
  </r>
  <r>
    <n v="413"/>
    <s v="Case-46"/>
    <x v="0"/>
    <n v="24"/>
    <s v="True Color"/>
    <n v="123.6348"/>
    <s v="512 x 512"/>
    <x v="2"/>
    <n v="2"/>
    <n v="34.744100000000003"/>
    <n v="0.48474"/>
    <n v="51.275715023530935"/>
    <n v="71.897799001575606"/>
    <x v="0"/>
  </r>
  <r>
    <n v="414"/>
    <s v="Case-46"/>
    <x v="0"/>
    <n v="24"/>
    <s v="True Color"/>
    <n v="123.6348"/>
    <s v="512 x 512"/>
    <x v="2"/>
    <n v="3"/>
    <n v="33.494100000000003"/>
    <n v="5.1230000000000002"/>
    <n v="41.035560049915688"/>
    <n v="72.90884120005046"/>
    <x v="0"/>
  </r>
  <r>
    <n v="415"/>
    <s v="Case-47"/>
    <x v="0"/>
    <n v="24"/>
    <s v="True Color"/>
    <n v="117.3848"/>
    <s v="512 x 512"/>
    <x v="0"/>
    <n v="1"/>
    <n v="32.636699999999998"/>
    <n v="6.2493000000000002E-3"/>
    <n v="70.172489872299067"/>
    <n v="72.196826164886758"/>
    <x v="0"/>
  </r>
  <r>
    <n v="416"/>
    <s v="Case-47"/>
    <x v="0"/>
    <n v="24"/>
    <s v="True Color"/>
    <n v="117.3848"/>
    <s v="512 x 512"/>
    <x v="0"/>
    <n v="2"/>
    <n v="30.235399999999998"/>
    <n v="1.1163000000000001"/>
    <n v="47.65299436126714"/>
    <n v="74.242491361743603"/>
    <x v="0"/>
  </r>
  <r>
    <n v="417"/>
    <s v="Case-47"/>
    <x v="0"/>
    <n v="24"/>
    <s v="True Color"/>
    <n v="117.3848"/>
    <s v="512 x 512"/>
    <x v="0"/>
    <n v="3"/>
    <n v="26.917999999999999"/>
    <n v="5.4082999999999997"/>
    <n v="40.800195868228414"/>
    <n v="77.068581281392483"/>
    <x v="0"/>
  </r>
  <r>
    <n v="418"/>
    <s v="Case-47"/>
    <x v="0"/>
    <n v="24"/>
    <s v="True Color"/>
    <n v="117.3848"/>
    <s v="512 x 512"/>
    <x v="1"/>
    <n v="1"/>
    <n v="32.625"/>
    <n v="5.3176999999999999E-3"/>
    <n v="70.873565280640946"/>
    <n v="72.206793383811203"/>
    <x v="0"/>
  </r>
  <r>
    <n v="419"/>
    <s v="Case-47"/>
    <x v="0"/>
    <n v="24"/>
    <s v="True Color"/>
    <n v="117.3848"/>
    <s v="512 x 512"/>
    <x v="1"/>
    <n v="2"/>
    <n v="31.705100000000002"/>
    <n v="0.37997999999999998"/>
    <n v="52.333196224569477"/>
    <n v="72.990455323006046"/>
    <x v="0"/>
  </r>
  <r>
    <n v="420"/>
    <s v="Case-47"/>
    <x v="0"/>
    <n v="24"/>
    <s v="True Color"/>
    <n v="117.3848"/>
    <s v="512 x 512"/>
    <x v="1"/>
    <n v="3"/>
    <n v="29.982399999999998"/>
    <n v="4.1901999999999999"/>
    <n v="41.908456083494805"/>
    <n v="74.458021822246153"/>
    <x v="0"/>
  </r>
  <r>
    <n v="421"/>
    <s v="Case-47"/>
    <x v="0"/>
    <n v="24"/>
    <s v="True Color"/>
    <n v="117.3848"/>
    <s v="512 x 512"/>
    <x v="2"/>
    <n v="1"/>
    <n v="32.622999999999998"/>
    <n v="3.9427000000000004E-3"/>
    <n v="72.172866279999283"/>
    <n v="72.208497181917934"/>
    <x v="0"/>
  </r>
  <r>
    <n v="422"/>
    <s v="Case-47"/>
    <x v="0"/>
    <n v="24"/>
    <s v="True Color"/>
    <n v="117.3848"/>
    <s v="512 x 512"/>
    <x v="2"/>
    <n v="2"/>
    <n v="31.5684"/>
    <n v="0.37508999999999998"/>
    <n v="52.389448749702147"/>
    <n v="73.106909923601691"/>
    <x v="0"/>
  </r>
  <r>
    <n v="423"/>
    <s v="Case-47"/>
    <x v="0"/>
    <n v="24"/>
    <s v="True Color"/>
    <n v="117.3848"/>
    <s v="512 x 512"/>
    <x v="2"/>
    <n v="3"/>
    <n v="29.917000000000002"/>
    <n v="3.9289000000000001"/>
    <n v="42.188093857595597"/>
    <n v="74.513736020336523"/>
    <x v="0"/>
  </r>
  <r>
    <n v="424"/>
    <s v="Case-48"/>
    <x v="0"/>
    <n v="24"/>
    <s v="True Color"/>
    <n v="170.3604"/>
    <s v="512 x 512"/>
    <x v="0"/>
    <n v="1"/>
    <n v="50.407200000000003"/>
    <n v="8.6005999999999999E-2"/>
    <n v="58.7855161106624"/>
    <n v="70.411433643029724"/>
    <x v="0"/>
  </r>
  <r>
    <n v="425"/>
    <s v="Case-48"/>
    <x v="0"/>
    <n v="24"/>
    <s v="True Color"/>
    <n v="170.3604"/>
    <s v="512 x 512"/>
    <x v="0"/>
    <n v="2"/>
    <n v="48.040999999999997"/>
    <n v="5.2601000000000004"/>
    <n v="40.920863602435695"/>
    <n v="71.80037144782473"/>
    <x v="0"/>
  </r>
  <r>
    <n v="426"/>
    <s v="Case-48"/>
    <x v="0"/>
    <n v="24"/>
    <s v="True Color"/>
    <n v="170.3604"/>
    <s v="512 x 512"/>
    <x v="0"/>
    <n v="3"/>
    <n v="43.215800000000002"/>
    <n v="12.1647"/>
    <n v="37.279789578313334"/>
    <n v="74.632719810472381"/>
    <x v="0"/>
  </r>
  <r>
    <n v="427"/>
    <s v="Case-48"/>
    <x v="0"/>
    <n v="24"/>
    <s v="True Color"/>
    <n v="170.3604"/>
    <s v="512 x 512"/>
    <x v="1"/>
    <n v="1"/>
    <n v="50.4268"/>
    <n v="4.7296999999999999E-2"/>
    <n v="61.382467661082188"/>
    <n v="70.399928621909794"/>
    <x v="0"/>
  </r>
  <r>
    <n v="428"/>
    <s v="Case-48"/>
    <x v="0"/>
    <n v="24"/>
    <s v="True Color"/>
    <n v="170.3604"/>
    <s v="512 x 512"/>
    <x v="1"/>
    <n v="2"/>
    <n v="48.706099999999999"/>
    <n v="3.8090000000000002"/>
    <n v="42.322693882069643"/>
    <n v="71.409963817882556"/>
    <x v="0"/>
  </r>
  <r>
    <n v="429"/>
    <s v="Case-48"/>
    <x v="0"/>
    <n v="24"/>
    <s v="True Color"/>
    <n v="170.3604"/>
    <s v="512 x 512"/>
    <x v="1"/>
    <n v="3"/>
    <n v="45.712899999999998"/>
    <n v="10.962199999999999"/>
    <n v="37.731826395681431"/>
    <n v="73.166944900340695"/>
    <x v="0"/>
  </r>
  <r>
    <n v="430"/>
    <s v="Case-48"/>
    <x v="0"/>
    <n v="24"/>
    <s v="True Color"/>
    <n v="170.3604"/>
    <s v="512 x 512"/>
    <x v="2"/>
    <n v="1"/>
    <n v="50.3857"/>
    <n v="4.6408999999999999E-2"/>
    <n v="61.464781503278047"/>
    <n v="70.424053946809238"/>
    <x v="0"/>
  </r>
  <r>
    <n v="431"/>
    <s v="Case-48"/>
    <x v="0"/>
    <n v="24"/>
    <s v="True Color"/>
    <n v="170.3604"/>
    <s v="512 x 512"/>
    <x v="2"/>
    <n v="2"/>
    <n v="48.825200000000002"/>
    <n v="3.6913"/>
    <n v="42.459010181783441"/>
    <n v="71.340053204852765"/>
    <x v="0"/>
  </r>
  <r>
    <n v="432"/>
    <s v="Case-48"/>
    <x v="0"/>
    <n v="24"/>
    <s v="True Color"/>
    <n v="170.3604"/>
    <s v="512 x 512"/>
    <x v="2"/>
    <n v="3"/>
    <n v="45.857399999999998"/>
    <n v="10.6038"/>
    <n v="37.876188330286112"/>
    <n v="73.082124719124863"/>
    <x v="0"/>
  </r>
  <r>
    <n v="433"/>
    <s v="Case-49"/>
    <x v="0"/>
    <n v="8"/>
    <s v="Grayscale"/>
    <n v="110.0967"/>
    <s v="512 x 656"/>
    <x v="0"/>
    <n v="1"/>
    <n v="47.633800000000001"/>
    <n v="0.61675999999999997"/>
    <n v="50.229641611015794"/>
    <n v="56.734579692216023"/>
    <x v="0"/>
  </r>
  <r>
    <n v="434"/>
    <s v="Case-49"/>
    <x v="0"/>
    <n v="8"/>
    <s v="Grayscale"/>
    <n v="110.0967"/>
    <s v="512 x 656"/>
    <x v="0"/>
    <n v="2"/>
    <n v="44.310499999999998"/>
    <n v="10.6175"/>
    <n v="37.870580912051935"/>
    <n v="59.753107949647912"/>
    <x v="0"/>
  </r>
  <r>
    <n v="435"/>
    <s v="Case-49"/>
    <x v="0"/>
    <n v="8"/>
    <s v="Grayscale"/>
    <n v="110.0967"/>
    <s v="512 x 656"/>
    <x v="0"/>
    <n v="3"/>
    <n v="35.909199999999998"/>
    <n v="26.334299999999999"/>
    <n v="33.925585821340739"/>
    <n v="67.383945204533831"/>
    <x v="0"/>
  </r>
  <r>
    <n v="436"/>
    <s v="Case-49"/>
    <x v="0"/>
    <n v="8"/>
    <s v="Grayscale"/>
    <n v="110.0967"/>
    <s v="512 x 656"/>
    <x v="1"/>
    <n v="1"/>
    <n v="47.844700000000003"/>
    <n v="0.31707999999999997"/>
    <n v="53.119115113465483"/>
    <n v="56.543020817154364"/>
    <x v="0"/>
  </r>
  <r>
    <n v="437"/>
    <s v="Case-49"/>
    <x v="0"/>
    <n v="8"/>
    <s v="Grayscale"/>
    <n v="110.0967"/>
    <s v="512 x 656"/>
    <x v="1"/>
    <n v="2"/>
    <n v="45.794899999999998"/>
    <n v="5.6174999999999997"/>
    <n v="40.635372797767445"/>
    <n v="58.404838655472865"/>
    <x v="0"/>
  </r>
  <r>
    <n v="438"/>
    <s v="Case-49"/>
    <x v="0"/>
    <n v="8"/>
    <s v="Grayscale"/>
    <n v="110.0967"/>
    <s v="512 x 656"/>
    <x v="1"/>
    <n v="3"/>
    <n v="40.877899999999997"/>
    <n v="23.236799999999999"/>
    <n v="34.469040408514331"/>
    <n v="62.870912570494852"/>
    <x v="0"/>
  </r>
  <r>
    <n v="439"/>
    <s v="Case-49"/>
    <x v="0"/>
    <n v="8"/>
    <s v="Grayscale"/>
    <n v="110.0967"/>
    <s v="512 x 656"/>
    <x v="2"/>
    <n v="1"/>
    <n v="47.871099999999998"/>
    <n v="0.32278000000000001"/>
    <n v="53.041737436119561"/>
    <n v="56.51904189680527"/>
    <x v="0"/>
  </r>
  <r>
    <n v="440"/>
    <s v="Case-49"/>
    <x v="0"/>
    <n v="8"/>
    <s v="Grayscale"/>
    <n v="110.0967"/>
    <s v="512 x 656"/>
    <x v="2"/>
    <n v="2"/>
    <n v="44.919899999999998"/>
    <n v="5.4261999999999997"/>
    <n v="40.785845638316388"/>
    <n v="59.199594538255916"/>
    <x v="0"/>
  </r>
  <r>
    <n v="441"/>
    <s v="Case-49"/>
    <x v="0"/>
    <n v="8"/>
    <s v="Grayscale"/>
    <n v="110.0967"/>
    <s v="512 x 656"/>
    <x v="2"/>
    <n v="3"/>
    <n v="39.965800000000002"/>
    <n v="22.032399999999999"/>
    <n v="34.700185532321214"/>
    <n v="63.699366102707891"/>
    <x v="0"/>
  </r>
  <r>
    <n v="442"/>
    <s v="Case-50"/>
    <x v="0"/>
    <n v="24"/>
    <s v="True Color"/>
    <n v="268.12"/>
    <s v="766 x 2017"/>
    <x v="0"/>
    <n v="1"/>
    <n v="47.05"/>
    <n v="5.0000000000000001E-3"/>
    <n v="71.141103565318915"/>
    <n v="82.451887214679985"/>
    <x v="0"/>
  </r>
  <r>
    <n v="443"/>
    <s v="Case-50"/>
    <x v="0"/>
    <n v="24"/>
    <s v="True Color"/>
    <n v="268.12"/>
    <s v="766 x 2017"/>
    <x v="0"/>
    <n v="2"/>
    <n v="45.2"/>
    <n v="0.09"/>
    <n v="58.588378514285857"/>
    <n v="83.141876771594809"/>
    <x v="0"/>
  </r>
  <r>
    <n v="444"/>
    <s v="Case-50"/>
    <x v="0"/>
    <n v="24"/>
    <s v="True Color"/>
    <n v="268.12"/>
    <s v="766 x 2017"/>
    <x v="0"/>
    <n v="3"/>
    <n v="37.69"/>
    <n v="0.36"/>
    <n v="52.567778601006232"/>
    <n v="85.942861405340892"/>
    <x v="0"/>
  </r>
  <r>
    <n v="445"/>
    <s v="Case-50"/>
    <x v="0"/>
    <n v="24"/>
    <s v="True Color"/>
    <n v="268.12"/>
    <s v="766 x 2017"/>
    <x v="1"/>
    <n v="1"/>
    <n v="47.05"/>
    <n v="2.0000000000000002E-5"/>
    <n v="95.120503652039304"/>
    <n v="82.451887214679985"/>
    <x v="0"/>
  </r>
  <r>
    <n v="446"/>
    <s v="Case-50"/>
    <x v="0"/>
    <n v="24"/>
    <s v="True Color"/>
    <n v="268.12"/>
    <s v="766 x 2017"/>
    <x v="1"/>
    <n v="2"/>
    <n v="46.02"/>
    <n v="0.05"/>
    <n v="61.141103565318915"/>
    <n v="82.83604356258391"/>
    <x v="0"/>
  </r>
  <r>
    <n v="447"/>
    <s v="Case-50"/>
    <x v="0"/>
    <n v="24"/>
    <s v="True Color"/>
    <n v="268.12"/>
    <s v="766 x 2017"/>
    <x v="1"/>
    <n v="3"/>
    <n v="41.57"/>
    <n v="0.28999999999999998"/>
    <n v="53.506823629689542"/>
    <n v="84.495748172460097"/>
    <x v="0"/>
  </r>
  <r>
    <n v="448"/>
    <s v="Case-50"/>
    <x v="0"/>
    <n v="24"/>
    <s v="True Color"/>
    <n v="268.12"/>
    <s v="766 x 2017"/>
    <x v="2"/>
    <n v="1"/>
    <n v="47.05"/>
    <n v="2.0000000000000001E-4"/>
    <n v="85.120503652039304"/>
    <n v="82.451887214679985"/>
    <x v="0"/>
  </r>
  <r>
    <n v="449"/>
    <s v="Case-50"/>
    <x v="0"/>
    <n v="24"/>
    <s v="True Color"/>
    <n v="268.12"/>
    <s v="766 x 2017"/>
    <x v="2"/>
    <n v="2"/>
    <n v="46.03"/>
    <n v="0.05"/>
    <n v="61.141103565318915"/>
    <n v="82.832313889303293"/>
    <x v="0"/>
  </r>
  <r>
    <n v="450"/>
    <s v="Case-50"/>
    <x v="0"/>
    <n v="24"/>
    <s v="True Color"/>
    <n v="268.12"/>
    <s v="766 x 2017"/>
    <x v="2"/>
    <n v="3"/>
    <n v="41.89"/>
    <n v="0.27"/>
    <n v="53.817165967089231"/>
    <n v="84.376398627480242"/>
    <x v="0"/>
  </r>
  <r>
    <n v="451"/>
    <s v="Case-51"/>
    <x v="1"/>
    <n v="24"/>
    <s v="True Color"/>
    <n v="1367.4902"/>
    <s v="572 x 816"/>
    <x v="0"/>
    <n v="1"/>
    <n v="1367.4902"/>
    <n v="9.2077999999999995E-4"/>
    <n v="78.489244833304156"/>
    <n v="0"/>
    <x v="1"/>
  </r>
  <r>
    <n v="452"/>
    <s v="Case-51"/>
    <x v="1"/>
    <n v="24"/>
    <s v="True Color"/>
    <n v="1367.4902"/>
    <s v="572 x 816"/>
    <x v="0"/>
    <n v="2"/>
    <n v="1367.4902"/>
    <n v="0.65876000000000001"/>
    <n v="49.943531399917383"/>
    <n v="0"/>
    <x v="1"/>
  </r>
  <r>
    <n v="453"/>
    <s v="Case-51"/>
    <x v="1"/>
    <n v="24"/>
    <s v="True Color"/>
    <n v="1367.4902"/>
    <s v="572 x 816"/>
    <x v="0"/>
    <n v="3"/>
    <n v="1367.4902"/>
    <n v="3.4495"/>
    <n v="42.75324211585297"/>
    <n v="0"/>
    <x v="1"/>
  </r>
  <r>
    <n v="454"/>
    <s v="Case-51"/>
    <x v="1"/>
    <n v="24"/>
    <s v="True Color"/>
    <n v="1367.4902"/>
    <s v="572 x 816"/>
    <x v="1"/>
    <n v="1"/>
    <n v="1367.4902"/>
    <n v="0.19758000000000001"/>
    <n v="55.173373797723585"/>
    <n v="0"/>
    <x v="1"/>
  </r>
  <r>
    <n v="455"/>
    <s v="Case-51"/>
    <x v="1"/>
    <n v="24"/>
    <s v="True Color"/>
    <n v="1367.4902"/>
    <s v="572 x 816"/>
    <x v="1"/>
    <n v="2"/>
    <n v="1367.4902"/>
    <n v="0.35059000000000001"/>
    <n v="52.682808364654001"/>
    <n v="0"/>
    <x v="1"/>
  </r>
  <r>
    <n v="456"/>
    <s v="Case-51"/>
    <x v="1"/>
    <n v="24"/>
    <s v="True Color"/>
    <n v="1367.4902"/>
    <s v="572 x 816"/>
    <x v="1"/>
    <n v="3"/>
    <n v="1367.4902"/>
    <n v="2.3552"/>
    <n v="44.410525682105053"/>
    <n v="0"/>
    <x v="1"/>
  </r>
  <r>
    <n v="457"/>
    <s v="Case-51"/>
    <x v="1"/>
    <n v="24"/>
    <s v="True Color"/>
    <n v="1367.4902"/>
    <s v="572 x 816"/>
    <x v="2"/>
    <n v="1"/>
    <n v="1367.4902"/>
    <n v="1.2998E-4"/>
    <n v="86.992038282368583"/>
    <n v="0"/>
    <x v="1"/>
  </r>
  <r>
    <n v="458"/>
    <s v="Case-51"/>
    <x v="1"/>
    <n v="24"/>
    <s v="True Color"/>
    <n v="1367.4902"/>
    <s v="572 x 816"/>
    <x v="2"/>
    <n v="2"/>
    <n v="1367.4902"/>
    <n v="0.33616000000000001"/>
    <n v="52.865343258060335"/>
    <n v="0"/>
    <x v="1"/>
  </r>
  <r>
    <n v="459"/>
    <s v="Case-51"/>
    <x v="1"/>
    <n v="24"/>
    <s v="True Color"/>
    <n v="1367.4902"/>
    <s v="572 x 816"/>
    <x v="2"/>
    <n v="3"/>
    <n v="1367.4902"/>
    <n v="2.2942"/>
    <n v="44.524490854411752"/>
    <n v="0"/>
    <x v="1"/>
  </r>
  <r>
    <n v="460"/>
    <s v="Case-52"/>
    <x v="1"/>
    <n v="24"/>
    <s v="True Color"/>
    <n v="1367.4902"/>
    <s v="572 x 816"/>
    <x v="0"/>
    <n v="1"/>
    <n v="1367.4902"/>
    <n v="5.2800000000000004E-4"/>
    <n v="80.904464383340979"/>
    <n v="0"/>
    <x v="1"/>
  </r>
  <r>
    <n v="461"/>
    <s v="Case-52"/>
    <x v="1"/>
    <n v="24"/>
    <s v="True Color"/>
    <n v="1367.4902"/>
    <s v="572 x 816"/>
    <x v="0"/>
    <n v="2"/>
    <n v="1367.4902"/>
    <n v="1.0417000000000001"/>
    <n v="47.953376967064116"/>
    <n v="0"/>
    <x v="1"/>
  </r>
  <r>
    <n v="462"/>
    <s v="Case-52"/>
    <x v="1"/>
    <n v="24"/>
    <s v="True Color"/>
    <n v="1367.4902"/>
    <s v="572 x 816"/>
    <x v="0"/>
    <n v="3"/>
    <n v="1367.4902"/>
    <n v="5.2759999999999998"/>
    <n v="40.907755739935823"/>
    <n v="0"/>
    <x v="1"/>
  </r>
  <r>
    <n v="463"/>
    <s v="Case-52"/>
    <x v="1"/>
    <n v="24"/>
    <s v="True Color"/>
    <n v="1367.4902"/>
    <s v="572 x 816"/>
    <x v="1"/>
    <n v="1"/>
    <n v="1367.4902"/>
    <n v="0.21187"/>
    <n v="54.870108942790161"/>
    <n v="0"/>
    <x v="1"/>
  </r>
  <r>
    <n v="464"/>
    <s v="Case-52"/>
    <x v="1"/>
    <n v="24"/>
    <s v="True Color"/>
    <n v="1367.4902"/>
    <s v="572 x 816"/>
    <x v="1"/>
    <n v="2"/>
    <n v="1367.4902"/>
    <n v="0.44756000000000001"/>
    <n v="51.622290956915379"/>
    <n v="0"/>
    <x v="1"/>
  </r>
  <r>
    <n v="465"/>
    <s v="Case-52"/>
    <x v="1"/>
    <n v="24"/>
    <s v="True Color"/>
    <n v="1367.4902"/>
    <s v="572 x 816"/>
    <x v="1"/>
    <n v="3"/>
    <n v="1367.4902"/>
    <n v="3.7814000000000001"/>
    <n v="42.354277410022206"/>
    <n v="0"/>
    <x v="1"/>
  </r>
  <r>
    <n v="466"/>
    <s v="Case-52"/>
    <x v="1"/>
    <n v="24"/>
    <s v="True Color"/>
    <n v="1367.4902"/>
    <s v="572 x 816"/>
    <x v="2"/>
    <n v="1"/>
    <n v="1367.4902"/>
    <n v="1.1116999999999999E-4"/>
    <n v="87.670927552069429"/>
    <n v="0"/>
    <x v="1"/>
  </r>
  <r>
    <n v="467"/>
    <s v="Case-52"/>
    <x v="1"/>
    <n v="24"/>
    <s v="True Color"/>
    <n v="1367.4902"/>
    <s v="572 x 816"/>
    <x v="2"/>
    <n v="2"/>
    <n v="1367.4902"/>
    <n v="0.42294999999999999"/>
    <n v="51.867913315722362"/>
    <n v="0"/>
    <x v="1"/>
  </r>
  <r>
    <n v="468"/>
    <s v="Case-52"/>
    <x v="1"/>
    <n v="24"/>
    <s v="True Color"/>
    <n v="1367.4902"/>
    <s v="572 x 816"/>
    <x v="2"/>
    <n v="3"/>
    <n v="1367.4902"/>
    <n v="3.5491000000000001"/>
    <n v="42.629621245982705"/>
    <n v="0"/>
    <x v="1"/>
  </r>
  <r>
    <n v="469"/>
    <s v="Case-53"/>
    <x v="1"/>
    <n v="24"/>
    <s v="True Color"/>
    <n v="1367.4902"/>
    <s v="572 x 816"/>
    <x v="0"/>
    <n v="1"/>
    <n v="1367.4902"/>
    <n v="8.4175000000000005E-4"/>
    <n v="78.878972358077831"/>
    <n v="0"/>
    <x v="1"/>
  </r>
  <r>
    <n v="470"/>
    <s v="Case-53"/>
    <x v="1"/>
    <n v="24"/>
    <s v="True Color"/>
    <n v="1367.4902"/>
    <s v="572 x 816"/>
    <x v="0"/>
    <n v="2"/>
    <n v="1367.4902"/>
    <n v="1.2505999999999999"/>
    <n v="47.159619365232608"/>
    <n v="0"/>
    <x v="1"/>
  </r>
  <r>
    <n v="471"/>
    <s v="Case-53"/>
    <x v="1"/>
    <n v="24"/>
    <s v="True Color"/>
    <n v="1367.4902"/>
    <s v="572 x 816"/>
    <x v="0"/>
    <n v="3"/>
    <n v="1367.4902"/>
    <n v="5.9189999999999996"/>
    <n v="40.408320208960561"/>
    <n v="0"/>
    <x v="1"/>
  </r>
  <r>
    <n v="472"/>
    <s v="Case-53"/>
    <x v="1"/>
    <n v="24"/>
    <s v="True Color"/>
    <n v="1367.4902"/>
    <s v="572 x 816"/>
    <x v="1"/>
    <n v="1"/>
    <n v="1367.4902"/>
    <n v="1.6234999999999999E-4"/>
    <n v="86.0262806790589"/>
    <n v="0"/>
    <x v="1"/>
  </r>
  <r>
    <n v="473"/>
    <s v="Case-53"/>
    <x v="1"/>
    <n v="24"/>
    <s v="True Color"/>
    <n v="1367.4902"/>
    <s v="572 x 816"/>
    <x v="1"/>
    <n v="2"/>
    <n v="1367.4902"/>
    <n v="0.53319000000000005"/>
    <n v="50.861983652602689"/>
    <n v="0"/>
    <x v="1"/>
  </r>
  <r>
    <n v="474"/>
    <s v="Case-53"/>
    <x v="1"/>
    <n v="24"/>
    <s v="True Color"/>
    <n v="1367.4902"/>
    <s v="572 x 816"/>
    <x v="1"/>
    <n v="3"/>
    <n v="1367.4902"/>
    <n v="4.3661000000000003"/>
    <n v="41.729866824148914"/>
    <n v="0"/>
    <x v="1"/>
  </r>
  <r>
    <n v="475"/>
    <s v="Case-53"/>
    <x v="1"/>
    <n v="24"/>
    <s v="True Color"/>
    <n v="1367.4902"/>
    <s v="572 x 816"/>
    <x v="2"/>
    <n v="1"/>
    <n v="1367.4902"/>
    <n v="2.0615E-4"/>
    <n v="84.988970217305337"/>
    <n v="0"/>
    <x v="1"/>
  </r>
  <r>
    <n v="476"/>
    <s v="Case-53"/>
    <x v="1"/>
    <n v="24"/>
    <s v="True Color"/>
    <n v="1367.4902"/>
    <s v="572 x 816"/>
    <x v="2"/>
    <n v="2"/>
    <n v="1367.4902"/>
    <n v="0.50736000000000003"/>
    <n v="51.077641361848968"/>
    <n v="0"/>
    <x v="1"/>
  </r>
  <r>
    <n v="477"/>
    <s v="Case-53"/>
    <x v="1"/>
    <n v="24"/>
    <s v="True Color"/>
    <n v="1367.4902"/>
    <s v="572 x 816"/>
    <x v="2"/>
    <n v="3"/>
    <n v="1367.4902"/>
    <n v="4.1013999999999999"/>
    <n v="42.001482337844394"/>
    <n v="0"/>
    <x v="1"/>
  </r>
  <r>
    <n v="478"/>
    <s v="Case-54"/>
    <x v="1"/>
    <n v="24"/>
    <s v="True Color"/>
    <n v="1367.4902"/>
    <s v="572 x 816"/>
    <x v="0"/>
    <n v="1"/>
    <n v="1367.4902"/>
    <n v="1.3527999999999999E-3"/>
    <n v="76.818467662782254"/>
    <n v="0"/>
    <x v="1"/>
  </r>
  <r>
    <n v="479"/>
    <s v="Case-54"/>
    <x v="1"/>
    <n v="24"/>
    <s v="True Color"/>
    <n v="1367.4902"/>
    <s v="572 x 816"/>
    <x v="0"/>
    <n v="2"/>
    <n v="1367.4902"/>
    <n v="0.95643"/>
    <n v="48.324271708498117"/>
    <n v="0"/>
    <x v="1"/>
  </r>
  <r>
    <n v="480"/>
    <s v="Case-54"/>
    <x v="1"/>
    <n v="24"/>
    <s v="True Color"/>
    <n v="1367.4902"/>
    <s v="572 x 816"/>
    <x v="0"/>
    <n v="3"/>
    <n v="1367.4902"/>
    <n v="4.6528999999999998"/>
    <n v="41.453566420795127"/>
    <n v="0"/>
    <x v="1"/>
  </r>
  <r>
    <n v="481"/>
    <s v="Case-54"/>
    <x v="1"/>
    <n v="24"/>
    <s v="True Color"/>
    <n v="1367.4902"/>
    <s v="572 x 816"/>
    <x v="1"/>
    <n v="1"/>
    <n v="1367.4902"/>
    <n v="3.2923000000000002E-4"/>
    <n v="82.955809588694933"/>
    <n v="0"/>
    <x v="1"/>
  </r>
  <r>
    <n v="482"/>
    <s v="Case-54"/>
    <x v="1"/>
    <n v="24"/>
    <s v="True Color"/>
    <n v="1367.4902"/>
    <s v="572 x 816"/>
    <x v="1"/>
    <n v="2"/>
    <n v="1367.4902"/>
    <n v="0.42323"/>
    <n v="51.865039164610984"/>
    <n v="0"/>
    <x v="1"/>
  </r>
  <r>
    <n v="483"/>
    <s v="Case-54"/>
    <x v="1"/>
    <n v="24"/>
    <s v="True Color"/>
    <n v="1367.4902"/>
    <s v="572 x 816"/>
    <x v="1"/>
    <n v="3"/>
    <n v="1367.4902"/>
    <n v="3.1757"/>
    <n v="43.112408918289653"/>
    <n v="0"/>
    <x v="1"/>
  </r>
  <r>
    <n v="484"/>
    <s v="Case-54"/>
    <x v="1"/>
    <n v="24"/>
    <s v="True Color"/>
    <n v="1367.4902"/>
    <s v="572 x 816"/>
    <x v="2"/>
    <n v="1"/>
    <n v="1367.4902"/>
    <n v="2.7876000000000002E-4"/>
    <n v="83.6784990502005"/>
    <n v="0"/>
    <x v="1"/>
  </r>
  <r>
    <n v="485"/>
    <s v="Case-54"/>
    <x v="1"/>
    <n v="24"/>
    <s v="True Color"/>
    <n v="1367.4902"/>
    <s v="572 x 816"/>
    <x v="2"/>
    <n v="2"/>
    <n v="1367.4902"/>
    <n v="0.43387999999999999"/>
    <n v="51.757107293831467"/>
    <n v="0"/>
    <x v="1"/>
  </r>
  <r>
    <n v="486"/>
    <s v="Case-54"/>
    <x v="1"/>
    <n v="24"/>
    <s v="True Color"/>
    <n v="1367.4902"/>
    <s v="572 x 816"/>
    <x v="2"/>
    <n v="3"/>
    <n v="1367.4902"/>
    <n v="3.1175999999999999"/>
    <n v="43.192599680832764"/>
    <n v="0"/>
    <x v="1"/>
  </r>
  <r>
    <n v="487"/>
    <s v="Case-55"/>
    <x v="1"/>
    <n v="24"/>
    <s v="True Color"/>
    <n v="1367.4902"/>
    <s v="572 x 816"/>
    <x v="0"/>
    <n v="1"/>
    <n v="1367.4902"/>
    <n v="1.5869E-3"/>
    <n v="76.125308007271357"/>
    <n v="0"/>
    <x v="1"/>
  </r>
  <r>
    <n v="488"/>
    <s v="Case-55"/>
    <x v="1"/>
    <n v="24"/>
    <s v="True Color"/>
    <n v="1367.4902"/>
    <s v="572 x 816"/>
    <x v="0"/>
    <n v="2"/>
    <n v="1367.4902"/>
    <n v="1.0342"/>
    <n v="47.984758274318594"/>
    <n v="0"/>
    <x v="1"/>
  </r>
  <r>
    <n v="489"/>
    <s v="Case-55"/>
    <x v="1"/>
    <n v="24"/>
    <s v="True Color"/>
    <n v="1367.4902"/>
    <s v="572 x 816"/>
    <x v="0"/>
    <n v="3"/>
    <n v="1367.4902"/>
    <n v="4.6338999999999997"/>
    <n v="41.471337034287991"/>
    <n v="0"/>
    <x v="1"/>
  </r>
  <r>
    <n v="490"/>
    <s v="Case-55"/>
    <x v="1"/>
    <n v="24"/>
    <s v="True Color"/>
    <n v="1367.4902"/>
    <s v="572 x 816"/>
    <x v="1"/>
    <n v="1"/>
    <n v="1367.4902"/>
    <n v="5.9918000000000005E-4"/>
    <n v="80.35523052228902"/>
    <n v="0"/>
    <x v="1"/>
  </r>
  <r>
    <n v="491"/>
    <s v="Case-55"/>
    <x v="1"/>
    <n v="24"/>
    <s v="True Color"/>
    <n v="1367.4902"/>
    <s v="572 x 816"/>
    <x v="1"/>
    <n v="2"/>
    <n v="1367.4902"/>
    <n v="0.53068000000000004"/>
    <n v="50.882476404013488"/>
    <n v="0"/>
    <x v="1"/>
  </r>
  <r>
    <n v="492"/>
    <s v="Case-55"/>
    <x v="1"/>
    <n v="24"/>
    <s v="True Color"/>
    <n v="1367.4902"/>
    <s v="572 x 816"/>
    <x v="1"/>
    <n v="3"/>
    <n v="1367.4902"/>
    <n v="3.3622999999999998"/>
    <n v="42.8644390026775"/>
    <n v="0"/>
    <x v="1"/>
  </r>
  <r>
    <n v="493"/>
    <s v="Case-55"/>
    <x v="1"/>
    <n v="24"/>
    <s v="True Color"/>
    <n v="1367.4902"/>
    <s v="572 x 816"/>
    <x v="2"/>
    <n v="1"/>
    <n v="1367.4902"/>
    <n v="3.9112000000000001E-4"/>
    <n v="82.207703366121322"/>
    <n v="0"/>
    <x v="1"/>
  </r>
  <r>
    <n v="494"/>
    <s v="Case-55"/>
    <x v="1"/>
    <n v="24"/>
    <s v="True Color"/>
    <n v="1367.4902"/>
    <s v="572 x 816"/>
    <x v="2"/>
    <n v="2"/>
    <n v="1367.4902"/>
    <n v="0.52217000000000002"/>
    <n v="50.952684439913256"/>
    <n v="0"/>
    <x v="1"/>
  </r>
  <r>
    <n v="495"/>
    <s v="Case-55"/>
    <x v="1"/>
    <n v="24"/>
    <s v="True Color"/>
    <n v="1367.4902"/>
    <s v="572 x 816"/>
    <x v="2"/>
    <n v="3"/>
    <n v="1367.4902"/>
    <n v="3.2869000000000002"/>
    <n v="42.96293869475312"/>
    <n v="0"/>
    <x v="1"/>
  </r>
  <r>
    <n v="496"/>
    <s v="Case-56"/>
    <x v="1"/>
    <n v="24"/>
    <s v="True Color"/>
    <n v="1367.4902"/>
    <s v="572 x 816"/>
    <x v="0"/>
    <n v="1"/>
    <n v="1367.4902"/>
    <n v="9.7696000000000002E-4"/>
    <n v="78.232035782493426"/>
    <n v="0"/>
    <x v="1"/>
  </r>
  <r>
    <n v="497"/>
    <s v="Case-56"/>
    <x v="1"/>
    <n v="24"/>
    <s v="True Color"/>
    <n v="1367.4902"/>
    <s v="572 x 816"/>
    <x v="0"/>
    <n v="2"/>
    <n v="1367.4902"/>
    <n v="0.69889000000000001"/>
    <n v="49.686715344102382"/>
    <n v="0"/>
    <x v="1"/>
  </r>
  <r>
    <n v="498"/>
    <s v="Case-56"/>
    <x v="1"/>
    <n v="24"/>
    <s v="True Color"/>
    <n v="1367.4902"/>
    <s v="572 x 816"/>
    <x v="0"/>
    <n v="3"/>
    <n v="1367.4902"/>
    <n v="3.5228999999999999"/>
    <n v="42.661800452667336"/>
    <n v="0"/>
    <x v="1"/>
  </r>
  <r>
    <n v="499"/>
    <s v="Case-56"/>
    <x v="1"/>
    <n v="24"/>
    <s v="True Color"/>
    <n v="1367.4902"/>
    <s v="572 x 816"/>
    <x v="1"/>
    <n v="1"/>
    <n v="1367.4902"/>
    <n v="0.24995000000000001"/>
    <n v="54.15227219779301"/>
    <n v="0"/>
    <x v="1"/>
  </r>
  <r>
    <n v="500"/>
    <s v="Case-56"/>
    <x v="1"/>
    <n v="24"/>
    <s v="True Color"/>
    <n v="1367.4902"/>
    <s v="572 x 816"/>
    <x v="1"/>
    <n v="2"/>
    <n v="1367.4902"/>
    <n v="0.35927999999999999"/>
    <n v="52.576473188132518"/>
    <n v="0"/>
    <x v="1"/>
  </r>
  <r>
    <n v="501"/>
    <s v="Case-56"/>
    <x v="1"/>
    <n v="24"/>
    <s v="True Color"/>
    <n v="1367.4902"/>
    <s v="572 x 816"/>
    <x v="1"/>
    <n v="3"/>
    <n v="1367.4902"/>
    <n v="2.3959999999999999"/>
    <n v="44.335935471506367"/>
    <n v="0"/>
    <x v="1"/>
  </r>
  <r>
    <n v="502"/>
    <s v="Case-56"/>
    <x v="1"/>
    <n v="24"/>
    <s v="True Color"/>
    <n v="1367.4902"/>
    <s v="572 x 816"/>
    <x v="2"/>
    <n v="1"/>
    <n v="1367.4902"/>
    <n v="1.3236000000000001E-4"/>
    <n v="86.913236023800948"/>
    <n v="0"/>
    <x v="1"/>
  </r>
  <r>
    <n v="503"/>
    <s v="Case-56"/>
    <x v="1"/>
    <n v="24"/>
    <s v="True Color"/>
    <n v="1367.4902"/>
    <s v="572 x 816"/>
    <x v="2"/>
    <n v="2"/>
    <n v="1367.4902"/>
    <n v="0.35591"/>
    <n v="52.617401703245683"/>
    <n v="0"/>
    <x v="1"/>
  </r>
  <r>
    <n v="504"/>
    <s v="Case-56"/>
    <x v="1"/>
    <n v="24"/>
    <s v="True Color"/>
    <n v="1367.4902"/>
    <s v="572 x 816"/>
    <x v="2"/>
    <n v="3"/>
    <n v="1367.4902"/>
    <n v="2.3662999999999998"/>
    <n v="44.390105571418353"/>
    <n v="0"/>
    <x v="1"/>
  </r>
  <r>
    <n v="505"/>
    <s v="Case-57"/>
    <x v="1"/>
    <n v="24"/>
    <s v="True Color"/>
    <n v="1367.4902"/>
    <s v="572 x 816"/>
    <x v="0"/>
    <n v="1"/>
    <n v="1367.4902"/>
    <n v="9.6792000000000004E-4"/>
    <n v="78.272408971486854"/>
    <n v="0"/>
    <x v="1"/>
  </r>
  <r>
    <n v="506"/>
    <s v="Case-57"/>
    <x v="1"/>
    <n v="24"/>
    <s v="True Color"/>
    <n v="1367.4902"/>
    <s v="572 x 816"/>
    <x v="0"/>
    <n v="2"/>
    <n v="1367.4902"/>
    <n v="0.65576000000000001"/>
    <n v="49.96335438789346"/>
    <n v="0"/>
    <x v="1"/>
  </r>
  <r>
    <n v="507"/>
    <s v="Case-57"/>
    <x v="1"/>
    <n v="24"/>
    <s v="True Color"/>
    <n v="1367.4902"/>
    <s v="572 x 816"/>
    <x v="0"/>
    <n v="3"/>
    <n v="1367.4902"/>
    <n v="3.3954"/>
    <n v="42.821894165489383"/>
    <n v="0"/>
    <x v="1"/>
  </r>
  <r>
    <n v="508"/>
    <s v="Case-57"/>
    <x v="1"/>
    <n v="24"/>
    <s v="True Color"/>
    <n v="1367.4902"/>
    <s v="572 x 816"/>
    <x v="1"/>
    <n v="1"/>
    <n v="1367.4902"/>
    <n v="0.32136999999999999"/>
    <n v="53.060750280876327"/>
    <n v="0"/>
    <x v="1"/>
  </r>
  <r>
    <n v="509"/>
    <s v="Case-57"/>
    <x v="1"/>
    <n v="24"/>
    <s v="True Color"/>
    <n v="1367.4902"/>
    <s v="572 x 816"/>
    <x v="1"/>
    <n v="2"/>
    <n v="1367.4902"/>
    <n v="0.33463999999999999"/>
    <n v="52.88502509295337"/>
    <n v="0"/>
    <x v="1"/>
  </r>
  <r>
    <n v="510"/>
    <s v="Case-57"/>
    <x v="1"/>
    <n v="24"/>
    <s v="True Color"/>
    <n v="1367.4902"/>
    <s v="572 x 816"/>
    <x v="1"/>
    <n v="3"/>
    <n v="1367.4902"/>
    <n v="2.3370000000000002"/>
    <n v="44.444216484756829"/>
    <n v="0"/>
    <x v="1"/>
  </r>
  <r>
    <n v="511"/>
    <s v="Case-57"/>
    <x v="1"/>
    <n v="24"/>
    <s v="True Color"/>
    <n v="1367.4902"/>
    <s v="572 x 816"/>
    <x v="2"/>
    <n v="1"/>
    <n v="1367.4902"/>
    <n v="1.2998E-4"/>
    <n v="86.992038282368583"/>
    <n v="0"/>
    <x v="1"/>
  </r>
  <r>
    <n v="512"/>
    <s v="Case-57"/>
    <x v="1"/>
    <n v="24"/>
    <s v="True Color"/>
    <n v="1367.4902"/>
    <s v="572 x 816"/>
    <x v="2"/>
    <n v="2"/>
    <n v="1367.4902"/>
    <n v="0.32730999999999999"/>
    <n v="52.981210867591869"/>
    <n v="0"/>
    <x v="1"/>
  </r>
  <r>
    <n v="513"/>
    <s v="Case-57"/>
    <x v="1"/>
    <n v="24"/>
    <s v="True Color"/>
    <n v="1367.4902"/>
    <s v="572 x 816"/>
    <x v="2"/>
    <n v="3"/>
    <n v="1367.4902"/>
    <n v="2.2288999999999999"/>
    <n v="44.64989776650755"/>
    <n v="0"/>
    <x v="1"/>
  </r>
  <r>
    <n v="514"/>
    <s v="Case-58"/>
    <x v="1"/>
    <n v="24"/>
    <s v="True Color"/>
    <n v="1367.4902"/>
    <s v="572 x 816"/>
    <x v="0"/>
    <n v="1"/>
    <n v="1367.4902"/>
    <n v="1.1734E-3"/>
    <n v="77.436342769875978"/>
    <n v="0"/>
    <x v="1"/>
  </r>
  <r>
    <n v="515"/>
    <s v="Case-58"/>
    <x v="1"/>
    <n v="24"/>
    <s v="True Color"/>
    <n v="1367.4902"/>
    <s v="572 x 816"/>
    <x v="0"/>
    <n v="2"/>
    <n v="1367.4902"/>
    <n v="0.71506000000000003"/>
    <n v="49.587378763036874"/>
    <n v="0"/>
    <x v="1"/>
  </r>
  <r>
    <n v="516"/>
    <s v="Case-58"/>
    <x v="1"/>
    <n v="24"/>
    <s v="True Color"/>
    <n v="1367.4902"/>
    <s v="572 x 816"/>
    <x v="0"/>
    <n v="3"/>
    <n v="1367.4902"/>
    <n v="3.7368999999999999"/>
    <n v="42.405688846477283"/>
    <n v="0"/>
    <x v="1"/>
  </r>
  <r>
    <n v="517"/>
    <s v="Case-58"/>
    <x v="1"/>
    <n v="24"/>
    <s v="True Color"/>
    <n v="1367.4902"/>
    <s v="572 x 816"/>
    <x v="1"/>
    <n v="1"/>
    <n v="1367.4902"/>
    <n v="1.5259E-4"/>
    <n v="86.295542878461887"/>
    <n v="0"/>
    <x v="1"/>
  </r>
  <r>
    <n v="518"/>
    <s v="Case-58"/>
    <x v="1"/>
    <n v="24"/>
    <s v="True Color"/>
    <n v="1367.4902"/>
    <s v="572 x 816"/>
    <x v="1"/>
    <n v="2"/>
    <n v="1367.4902"/>
    <n v="0.35114000000000001"/>
    <n v="52.676000560684997"/>
    <n v="0"/>
    <x v="1"/>
  </r>
  <r>
    <n v="519"/>
    <s v="Case-58"/>
    <x v="1"/>
    <n v="24"/>
    <s v="True Color"/>
    <n v="1367.4902"/>
    <s v="572 x 816"/>
    <x v="1"/>
    <n v="3"/>
    <n v="1367.4902"/>
    <n v="2.5718000000000001"/>
    <n v="44.028431688838637"/>
    <n v="0"/>
    <x v="1"/>
  </r>
  <r>
    <n v="520"/>
    <s v="Case-58"/>
    <x v="1"/>
    <n v="24"/>
    <s v="True Color"/>
    <n v="1367.4902"/>
    <s v="572 x 816"/>
    <x v="2"/>
    <n v="1"/>
    <n v="1367.4902"/>
    <n v="2.1901000000000001E-4"/>
    <n v="84.726164156822762"/>
    <n v="0"/>
    <x v="1"/>
  </r>
  <r>
    <n v="521"/>
    <s v="Case-58"/>
    <x v="1"/>
    <n v="24"/>
    <s v="True Color"/>
    <n v="1367.4902"/>
    <s v="572 x 816"/>
    <x v="2"/>
    <n v="2"/>
    <n v="1367.4902"/>
    <n v="0.33928000000000003"/>
    <n v="52.825221014162565"/>
    <n v="0"/>
    <x v="1"/>
  </r>
  <r>
    <n v="522"/>
    <s v="Case-58"/>
    <x v="1"/>
    <n v="24"/>
    <s v="True Color"/>
    <n v="1367.4902"/>
    <s v="572 x 816"/>
    <x v="2"/>
    <n v="3"/>
    <n v="1367.4902"/>
    <n v="2.4416000000000002"/>
    <n v="44.254058445931236"/>
    <n v="0"/>
    <x v="1"/>
  </r>
  <r>
    <n v="523"/>
    <s v="Case-59"/>
    <x v="1"/>
    <n v="24"/>
    <s v="True Color"/>
    <n v="1367.4902"/>
    <s v="572 x 816"/>
    <x v="0"/>
    <n v="1"/>
    <n v="1367.4902"/>
    <n v="1.2174E-3"/>
    <n v="77.276470634509209"/>
    <n v="0"/>
    <x v="1"/>
  </r>
  <r>
    <n v="524"/>
    <s v="Case-59"/>
    <x v="1"/>
    <n v="24"/>
    <s v="True Color"/>
    <n v="1367.4902"/>
    <s v="572 x 816"/>
    <x v="0"/>
    <n v="2"/>
    <n v="1367.4902"/>
    <n v="0.79098000000000002"/>
    <n v="49.149148584061997"/>
    <n v="0"/>
    <x v="1"/>
  </r>
  <r>
    <n v="525"/>
    <s v="Case-59"/>
    <x v="1"/>
    <n v="24"/>
    <s v="True Color"/>
    <n v="1367.4902"/>
    <s v="572 x 816"/>
    <x v="0"/>
    <n v="3"/>
    <n v="1367.4902"/>
    <n v="4.1158999999999999"/>
    <n v="41.98615546277945"/>
    <n v="0"/>
    <x v="1"/>
  </r>
  <r>
    <n v="526"/>
    <s v="Case-59"/>
    <x v="1"/>
    <n v="24"/>
    <s v="True Color"/>
    <n v="1367.4902"/>
    <s v="572 x 816"/>
    <x v="1"/>
    <n v="1"/>
    <n v="1367.4902"/>
    <n v="2.4352999999999999E-4"/>
    <n v="84.265278921060641"/>
    <n v="0"/>
    <x v="1"/>
  </r>
  <r>
    <n v="527"/>
    <s v="Case-59"/>
    <x v="1"/>
    <n v="24"/>
    <s v="True Color"/>
    <n v="1367.4902"/>
    <s v="572 x 816"/>
    <x v="1"/>
    <n v="2"/>
    <n v="1367.4902"/>
    <n v="0.37651000000000001"/>
    <n v="52.37303845438376"/>
    <n v="0"/>
    <x v="1"/>
  </r>
  <r>
    <n v="528"/>
    <s v="Case-59"/>
    <x v="1"/>
    <n v="24"/>
    <s v="True Color"/>
    <n v="1367.4902"/>
    <s v="572 x 816"/>
    <x v="1"/>
    <n v="3"/>
    <n v="1367.4902"/>
    <n v="2.851"/>
    <n v="43.5808314355845"/>
    <n v="0"/>
    <x v="1"/>
  </r>
  <r>
    <n v="529"/>
    <s v="Case-59"/>
    <x v="1"/>
    <n v="24"/>
    <s v="True Color"/>
    <n v="1367.4902"/>
    <s v="572 x 816"/>
    <x v="2"/>
    <n v="1"/>
    <n v="1367.4902"/>
    <n v="2.5995E-4"/>
    <n v="83.981905390983115"/>
    <n v="0"/>
    <x v="1"/>
  </r>
  <r>
    <n v="530"/>
    <s v="Case-59"/>
    <x v="1"/>
    <n v="24"/>
    <s v="True Color"/>
    <n v="1367.4902"/>
    <s v="572 x 816"/>
    <x v="2"/>
    <n v="2"/>
    <n v="1367.4902"/>
    <n v="0.35880000000000001"/>
    <n v="52.582279264958558"/>
    <n v="0"/>
    <x v="1"/>
  </r>
  <r>
    <n v="531"/>
    <s v="Case-59"/>
    <x v="1"/>
    <n v="24"/>
    <s v="True Color"/>
    <n v="1367.4902"/>
    <s v="572 x 816"/>
    <x v="2"/>
    <n v="3"/>
    <n v="1367.4902"/>
    <n v="2.6246999999999998"/>
    <n v="43.940006896174346"/>
    <n v="0"/>
    <x v="1"/>
  </r>
  <r>
    <n v="532"/>
    <s v="Case-60"/>
    <x v="1"/>
    <n v="24"/>
    <s v="True Color"/>
    <n v="1367.4902"/>
    <s v="572 x 816"/>
    <x v="0"/>
    <n v="1"/>
    <n v="1367.4902"/>
    <n v="1.0000000000000001E-5"/>
    <n v="98.130803608679116"/>
    <n v="0"/>
    <x v="1"/>
  </r>
  <r>
    <n v="533"/>
    <s v="Case-60"/>
    <x v="1"/>
    <n v="24"/>
    <s v="True Color"/>
    <n v="1367.4902"/>
    <s v="572 x 816"/>
    <x v="0"/>
    <n v="2"/>
    <n v="1367.4902"/>
    <n v="0.91879999999999995"/>
    <n v="48.49859374344922"/>
    <n v="0"/>
    <x v="1"/>
  </r>
  <r>
    <n v="534"/>
    <s v="Case-60"/>
    <x v="1"/>
    <n v="24"/>
    <s v="True Color"/>
    <n v="1367.4902"/>
    <s v="572 x 816"/>
    <x v="0"/>
    <n v="3"/>
    <n v="1367.4902"/>
    <n v="4.3799000000000001"/>
    <n v="41.716161658761322"/>
    <n v="0"/>
    <x v="1"/>
  </r>
  <r>
    <n v="535"/>
    <s v="Case-60"/>
    <x v="1"/>
    <n v="24"/>
    <s v="True Color"/>
    <n v="1367.4902"/>
    <s v="572 x 816"/>
    <x v="1"/>
    <n v="1"/>
    <n v="1367.4902"/>
    <n v="3.3790999999999999E-3"/>
    <n v="72.842793165314376"/>
    <n v="0"/>
    <x v="1"/>
  </r>
  <r>
    <n v="536"/>
    <s v="Case-60"/>
    <x v="1"/>
    <n v="24"/>
    <s v="True Color"/>
    <n v="1367.4902"/>
    <s v="572 x 816"/>
    <x v="1"/>
    <n v="2"/>
    <n v="1367.4902"/>
    <n v="0.37717000000000001"/>
    <n v="52.365432190947686"/>
    <n v="0"/>
    <x v="1"/>
  </r>
  <r>
    <n v="537"/>
    <s v="Case-60"/>
    <x v="1"/>
    <n v="24"/>
    <s v="True Color"/>
    <n v="1367.4902"/>
    <s v="572 x 816"/>
    <x v="1"/>
    <n v="3"/>
    <n v="1367.4902"/>
    <n v="2.8254999999999999"/>
    <n v="43.619850492339935"/>
    <n v="0"/>
    <x v="1"/>
  </r>
  <r>
    <n v="538"/>
    <s v="Case-60"/>
    <x v="1"/>
    <n v="24"/>
    <s v="True Color"/>
    <n v="1367.4902"/>
    <s v="572 x 816"/>
    <x v="2"/>
    <n v="1"/>
    <n v="1367.4902"/>
    <n v="2.8002000000000001E-3"/>
    <n v="73.658913095991096"/>
    <n v="0"/>
    <x v="1"/>
  </r>
  <r>
    <n v="539"/>
    <s v="Case-60"/>
    <x v="1"/>
    <n v="24"/>
    <s v="True Color"/>
    <n v="1367.4902"/>
    <s v="572 x 816"/>
    <x v="2"/>
    <n v="2"/>
    <n v="1367.4902"/>
    <n v="0.35326000000000002"/>
    <n v="52.649858962684775"/>
    <n v="0"/>
    <x v="1"/>
  </r>
  <r>
    <n v="540"/>
    <s v="Case-60"/>
    <x v="1"/>
    <n v="24"/>
    <s v="True Color"/>
    <n v="1367.4902"/>
    <s v="572 x 816"/>
    <x v="2"/>
    <n v="3"/>
    <n v="1367.4902"/>
    <n v="2.6440999999999999"/>
    <n v="43.908024847037296"/>
    <n v="0"/>
    <x v="1"/>
  </r>
  <r>
    <n v="541"/>
    <s v="Case-61"/>
    <x v="1"/>
    <n v="24"/>
    <s v="True Color"/>
    <n v="1367.4902"/>
    <s v="572 x 816"/>
    <x v="0"/>
    <n v="1"/>
    <n v="1367.4902"/>
    <n v="6.1872000000000003E-3"/>
    <n v="70.215862061389203"/>
    <n v="0"/>
    <x v="1"/>
  </r>
  <r>
    <n v="542"/>
    <s v="Case-61"/>
    <x v="1"/>
    <n v="24"/>
    <s v="True Color"/>
    <n v="1367.4902"/>
    <s v="572 x 816"/>
    <x v="0"/>
    <n v="2"/>
    <n v="1367.4902"/>
    <n v="0.72819"/>
    <n v="49.508356502560318"/>
    <n v="0"/>
    <x v="1"/>
  </r>
  <r>
    <n v="543"/>
    <s v="Case-61"/>
    <x v="1"/>
    <n v="24"/>
    <s v="True Color"/>
    <n v="1367.4902"/>
    <s v="572 x 816"/>
    <x v="0"/>
    <n v="3"/>
    <n v="1367.4902"/>
    <n v="3.6663999999999999"/>
    <n v="42.4884051663118"/>
    <n v="0"/>
    <x v="1"/>
  </r>
  <r>
    <n v="544"/>
    <s v="Case-61"/>
    <x v="1"/>
    <n v="24"/>
    <s v="True Color"/>
    <n v="1367.4902"/>
    <s v="572 x 816"/>
    <x v="1"/>
    <n v="1"/>
    <n v="1367.4902"/>
    <n v="3.3869999999999998E-3"/>
    <n v="72.832651642232804"/>
    <n v="0"/>
    <x v="1"/>
  </r>
  <r>
    <n v="545"/>
    <s v="Case-61"/>
    <x v="1"/>
    <n v="24"/>
    <s v="True Color"/>
    <n v="1367.4902"/>
    <s v="572 x 816"/>
    <x v="1"/>
    <n v="2"/>
    <n v="1367.4902"/>
    <n v="0.33078999999999997"/>
    <n v="52.935279887977501"/>
    <n v="0"/>
    <x v="1"/>
  </r>
  <r>
    <n v="546"/>
    <s v="Case-61"/>
    <x v="1"/>
    <n v="24"/>
    <s v="True Color"/>
    <n v="1367.4902"/>
    <s v="572 x 816"/>
    <x v="1"/>
    <n v="3"/>
    <n v="1367.4902"/>
    <n v="2.4537"/>
    <n v="44.232588979573876"/>
    <n v="0"/>
    <x v="1"/>
  </r>
  <r>
    <n v="547"/>
    <s v="Case-61"/>
    <x v="1"/>
    <n v="24"/>
    <s v="True Color"/>
    <n v="1367.4902"/>
    <s v="572 x 816"/>
    <x v="2"/>
    <n v="1"/>
    <n v="1367.4902"/>
    <n v="2.4183999999999998E-3"/>
    <n v="74.295522266981493"/>
    <n v="0"/>
    <x v="1"/>
  </r>
  <r>
    <n v="548"/>
    <s v="Case-61"/>
    <x v="1"/>
    <n v="24"/>
    <s v="True Color"/>
    <n v="1367.4902"/>
    <s v="572 x 816"/>
    <x v="2"/>
    <n v="2"/>
    <n v="1367.4902"/>
    <n v="0.30682999999999999"/>
    <n v="53.261825408012157"/>
    <n v="0"/>
    <x v="1"/>
  </r>
  <r>
    <n v="549"/>
    <s v="Case-61"/>
    <x v="1"/>
    <n v="24"/>
    <s v="True Color"/>
    <n v="1367.4902"/>
    <s v="572 x 816"/>
    <x v="2"/>
    <n v="3"/>
    <n v="1367.4902"/>
    <n v="2.1743000000000001"/>
    <n v="44.757608950109827"/>
    <n v="0"/>
    <x v="1"/>
  </r>
  <r>
    <n v="550"/>
    <s v="Case-62"/>
    <x v="1"/>
    <n v="24"/>
    <s v="True Color"/>
    <n v="1367.4902"/>
    <s v="572 x 816"/>
    <x v="0"/>
    <n v="1"/>
    <n v="1367.4902"/>
    <n v="8.1945000000000004E-3"/>
    <n v="68.995579012976464"/>
    <n v="0"/>
    <x v="1"/>
  </r>
  <r>
    <n v="551"/>
    <s v="Case-62"/>
    <x v="1"/>
    <n v="24"/>
    <s v="True Color"/>
    <n v="1367.4902"/>
    <s v="572 x 816"/>
    <x v="0"/>
    <n v="2"/>
    <n v="1367.4902"/>
    <n v="0.91879999999999995"/>
    <n v="48.49859374344922"/>
    <n v="0"/>
    <x v="1"/>
  </r>
  <r>
    <n v="552"/>
    <s v="Case-62"/>
    <x v="1"/>
    <n v="24"/>
    <s v="True Color"/>
    <n v="1367.4902"/>
    <s v="572 x 816"/>
    <x v="0"/>
    <n v="3"/>
    <n v="1367.4902"/>
    <n v="4.3799000000000001"/>
    <n v="41.716161658761322"/>
    <n v="0"/>
    <x v="1"/>
  </r>
  <r>
    <n v="553"/>
    <s v="Case-62"/>
    <x v="1"/>
    <n v="24"/>
    <s v="True Color"/>
    <n v="1367.4902"/>
    <s v="572 x 816"/>
    <x v="1"/>
    <n v="1"/>
    <n v="1367.4902"/>
    <n v="3.3790999999999999E-3"/>
    <n v="72.842793165314376"/>
    <n v="0"/>
    <x v="1"/>
  </r>
  <r>
    <n v="554"/>
    <s v="Case-62"/>
    <x v="1"/>
    <n v="24"/>
    <s v="True Color"/>
    <n v="1367.4902"/>
    <s v="572 x 816"/>
    <x v="1"/>
    <n v="2"/>
    <n v="1367.4902"/>
    <n v="0.37717000000000001"/>
    <n v="52.365432190947686"/>
    <n v="0"/>
    <x v="1"/>
  </r>
  <r>
    <n v="555"/>
    <s v="Case-62"/>
    <x v="1"/>
    <n v="24"/>
    <s v="True Color"/>
    <n v="1367.4902"/>
    <s v="572 x 816"/>
    <x v="1"/>
    <n v="3"/>
    <n v="1367.4902"/>
    <n v="2.8254999999999999"/>
    <n v="43.619850492339935"/>
    <n v="0"/>
    <x v="1"/>
  </r>
  <r>
    <n v="556"/>
    <s v="Case-62"/>
    <x v="1"/>
    <n v="24"/>
    <s v="True Color"/>
    <n v="1367.4902"/>
    <s v="572 x 816"/>
    <x v="2"/>
    <n v="1"/>
    <n v="1367.4902"/>
    <n v="2.8002000000000001E-3"/>
    <n v="73.658913095991096"/>
    <n v="0"/>
    <x v="1"/>
  </r>
  <r>
    <n v="557"/>
    <s v="Case-62"/>
    <x v="1"/>
    <n v="24"/>
    <s v="True Color"/>
    <n v="1367.4902"/>
    <s v="572 x 816"/>
    <x v="2"/>
    <n v="2"/>
    <n v="1367.4902"/>
    <n v="0.35326000000000002"/>
    <n v="52.649858962684775"/>
    <n v="0"/>
    <x v="1"/>
  </r>
  <r>
    <n v="558"/>
    <s v="Case-62"/>
    <x v="1"/>
    <n v="24"/>
    <s v="True Color"/>
    <n v="1367.4902"/>
    <s v="572 x 816"/>
    <x v="2"/>
    <n v="3"/>
    <n v="1367.4902"/>
    <n v="2.6440999999999999"/>
    <n v="43.908024847037296"/>
    <n v="0"/>
    <x v="1"/>
  </r>
  <r>
    <n v="559"/>
    <s v="Case-63"/>
    <x v="1"/>
    <n v="24"/>
    <s v="True Color"/>
    <n v="1367.4902"/>
    <s v="572 x 816"/>
    <x v="0"/>
    <n v="1"/>
    <n v="1367.4902"/>
    <n v="8.1945000000000004E-3"/>
    <n v="68.995579012976464"/>
    <n v="0"/>
    <x v="1"/>
  </r>
  <r>
    <n v="560"/>
    <s v="Case-63"/>
    <x v="1"/>
    <n v="24"/>
    <s v="True Color"/>
    <n v="1367.4902"/>
    <s v="572 x 816"/>
    <x v="0"/>
    <n v="2"/>
    <n v="1367.4902"/>
    <n v="0.91879999999999995"/>
    <n v="48.49859374344922"/>
    <n v="0"/>
    <x v="1"/>
  </r>
  <r>
    <n v="561"/>
    <s v="Case-63"/>
    <x v="1"/>
    <n v="24"/>
    <s v="True Color"/>
    <n v="1367.4902"/>
    <s v="572 x 816"/>
    <x v="0"/>
    <n v="3"/>
    <n v="1367.4902"/>
    <n v="4.3799000000000001"/>
    <n v="41.716161658761322"/>
    <n v="0"/>
    <x v="1"/>
  </r>
  <r>
    <n v="562"/>
    <s v="Case-63"/>
    <x v="1"/>
    <n v="24"/>
    <s v="True Color"/>
    <n v="1367.4902"/>
    <s v="572 x 816"/>
    <x v="1"/>
    <n v="1"/>
    <n v="1367.4902"/>
    <n v="3.3790999999999999E-3"/>
    <n v="72.842793165314376"/>
    <n v="0"/>
    <x v="1"/>
  </r>
  <r>
    <n v="563"/>
    <s v="Case-63"/>
    <x v="1"/>
    <n v="24"/>
    <s v="True Color"/>
    <n v="1367.4902"/>
    <s v="572 x 816"/>
    <x v="1"/>
    <n v="2"/>
    <n v="1367.4902"/>
    <n v="0.37717000000000001"/>
    <n v="52.365432190947686"/>
    <n v="0"/>
    <x v="1"/>
  </r>
  <r>
    <n v="564"/>
    <s v="Case-63"/>
    <x v="1"/>
    <n v="24"/>
    <s v="True Color"/>
    <n v="1367.4902"/>
    <s v="572 x 816"/>
    <x v="1"/>
    <n v="3"/>
    <n v="1367.4902"/>
    <n v="2.8254999999999999"/>
    <n v="43.619850492339935"/>
    <n v="0"/>
    <x v="1"/>
  </r>
  <r>
    <n v="565"/>
    <s v="Case-63"/>
    <x v="1"/>
    <n v="24"/>
    <s v="True Color"/>
    <n v="1367.4902"/>
    <s v="572 x 816"/>
    <x v="2"/>
    <n v="1"/>
    <n v="1367.4902"/>
    <n v="2.8002000000000001E-3"/>
    <n v="73.658913095991096"/>
    <n v="0"/>
    <x v="1"/>
  </r>
  <r>
    <n v="566"/>
    <s v="Case-63"/>
    <x v="1"/>
    <n v="24"/>
    <s v="True Color"/>
    <n v="1367.4902"/>
    <s v="572 x 816"/>
    <x v="2"/>
    <n v="2"/>
    <n v="1367.4902"/>
    <n v="0.35326000000000002"/>
    <n v="52.649858962684775"/>
    <n v="0"/>
    <x v="1"/>
  </r>
  <r>
    <n v="567"/>
    <s v="Case-63"/>
    <x v="1"/>
    <n v="24"/>
    <s v="True Color"/>
    <n v="1367.4902"/>
    <s v="572 x 816"/>
    <x v="2"/>
    <n v="3"/>
    <n v="1367.4902"/>
    <n v="3.2115999999999998"/>
    <n v="43.063589116244231"/>
    <n v="0"/>
    <x v="1"/>
  </r>
  <r>
    <n v="568"/>
    <s v="Case-64"/>
    <x v="1"/>
    <n v="24"/>
    <s v="True Color"/>
    <n v="1367.4902"/>
    <s v="572 x 816"/>
    <x v="0"/>
    <n v="1"/>
    <n v="1367.4902"/>
    <n v="8.2249000000000003E-3"/>
    <n v="68.97949734454069"/>
    <n v="0"/>
    <x v="1"/>
  </r>
  <r>
    <n v="569"/>
    <s v="Case-64"/>
    <x v="1"/>
    <n v="24"/>
    <s v="True Color"/>
    <n v="1367.4902"/>
    <s v="572 x 816"/>
    <x v="0"/>
    <n v="2"/>
    <n v="1367.4902"/>
    <n v="1.1761999999999999"/>
    <n v="47.425991858018918"/>
    <n v="0"/>
    <x v="1"/>
  </r>
  <r>
    <n v="570"/>
    <s v="Case-64"/>
    <x v="1"/>
    <n v="24"/>
    <s v="True Color"/>
    <n v="1367.4902"/>
    <s v="572 x 816"/>
    <x v="0"/>
    <n v="3"/>
    <n v="1367.4902"/>
    <n v="5.6474000000000002"/>
    <n v="40.612318113742603"/>
    <n v="0"/>
    <x v="1"/>
  </r>
  <r>
    <n v="571"/>
    <s v="Case-64"/>
    <x v="1"/>
    <n v="24"/>
    <s v="True Color"/>
    <n v="1367.4902"/>
    <s v="572 x 816"/>
    <x v="1"/>
    <n v="1"/>
    <n v="1367.4902"/>
    <n v="3.1884999999999999E-3"/>
    <n v="73.09493939544636"/>
    <n v="0"/>
    <x v="1"/>
  </r>
  <r>
    <n v="572"/>
    <s v="Case-64"/>
    <x v="1"/>
    <n v="24"/>
    <s v="True Color"/>
    <n v="1367.4902"/>
    <s v="572 x 816"/>
    <x v="1"/>
    <n v="2"/>
    <n v="1367.4902"/>
    <n v="0.49678"/>
    <n v="51.169162577261169"/>
    <n v="0"/>
    <x v="1"/>
  </r>
  <r>
    <n v="573"/>
    <s v="Case-64"/>
    <x v="1"/>
    <n v="24"/>
    <s v="True Color"/>
    <n v="1367.4902"/>
    <s v="572 x 816"/>
    <x v="1"/>
    <n v="3"/>
    <n v="1367.4902"/>
    <n v="3.6839"/>
    <n v="42.467725281698179"/>
    <n v="0"/>
    <x v="1"/>
  </r>
  <r>
    <n v="574"/>
    <s v="Case-64"/>
    <x v="1"/>
    <n v="24"/>
    <s v="True Color"/>
    <n v="1367.4902"/>
    <s v="572 x 816"/>
    <x v="2"/>
    <n v="1"/>
    <n v="1367.4902"/>
    <n v="2.6833E-3"/>
    <n v="73.844111302157216"/>
    <n v="0"/>
    <x v="1"/>
  </r>
  <r>
    <n v="575"/>
    <s v="Case-64"/>
    <x v="1"/>
    <n v="24"/>
    <s v="True Color"/>
    <n v="1367.4902"/>
    <s v="572 x 816"/>
    <x v="2"/>
    <n v="2"/>
    <n v="1367.4902"/>
    <n v="0.48333999999999999"/>
    <n v="51.288276231251935"/>
    <n v="0"/>
    <x v="1"/>
  </r>
  <r>
    <n v="576"/>
    <s v="Case-64"/>
    <x v="1"/>
    <n v="24"/>
    <s v="True Color"/>
    <n v="1367.4902"/>
    <s v="572 x 816"/>
    <x v="2"/>
    <n v="3"/>
    <n v="1367.4902"/>
    <n v="3.4931000000000001"/>
    <n v="42.698693421279053"/>
    <n v="0"/>
    <x v="1"/>
  </r>
  <r>
    <n v="577"/>
    <s v="Case-65"/>
    <x v="1"/>
    <n v="24"/>
    <s v="True Color"/>
    <n v="1367.4902"/>
    <s v="572 x 816"/>
    <x v="0"/>
    <n v="1"/>
    <n v="1367.4902"/>
    <n v="8.2249000000000003E-3"/>
    <n v="68.97949734454069"/>
    <n v="0"/>
    <x v="1"/>
  </r>
  <r>
    <n v="578"/>
    <s v="Case-65"/>
    <x v="1"/>
    <n v="24"/>
    <s v="True Color"/>
    <n v="1367.4902"/>
    <s v="572 x 816"/>
    <x v="0"/>
    <n v="2"/>
    <n v="1367.4902"/>
    <n v="1.1761999999999999"/>
    <n v="47.425991858018918"/>
    <n v="0"/>
    <x v="1"/>
  </r>
  <r>
    <n v="579"/>
    <s v="Case-65"/>
    <x v="1"/>
    <n v="24"/>
    <s v="True Color"/>
    <n v="1367.4902"/>
    <s v="572 x 816"/>
    <x v="0"/>
    <n v="3"/>
    <n v="1367.4902"/>
    <n v="5.6474000000000002"/>
    <n v="40.612318113742603"/>
    <n v="0"/>
    <x v="1"/>
  </r>
  <r>
    <n v="580"/>
    <s v="Case-65"/>
    <x v="1"/>
    <n v="24"/>
    <s v="True Color"/>
    <n v="1367.4902"/>
    <s v="572 x 816"/>
    <x v="1"/>
    <n v="1"/>
    <n v="1367.4902"/>
    <n v="3.1884999999999999E-3"/>
    <n v="73.09493939544636"/>
    <n v="0"/>
    <x v="1"/>
  </r>
  <r>
    <n v="581"/>
    <s v="Case-65"/>
    <x v="1"/>
    <n v="24"/>
    <s v="True Color"/>
    <n v="1367.4902"/>
    <s v="572 x 816"/>
    <x v="1"/>
    <n v="2"/>
    <n v="1367.4902"/>
    <n v="0.49678"/>
    <n v="51.169162577261169"/>
    <n v="0"/>
    <x v="1"/>
  </r>
  <r>
    <n v="582"/>
    <s v="Case-65"/>
    <x v="1"/>
    <n v="24"/>
    <s v="True Color"/>
    <n v="1367.4902"/>
    <s v="572 x 816"/>
    <x v="1"/>
    <n v="3"/>
    <n v="1367.4902"/>
    <n v="3.6839"/>
    <n v="42.467725281698179"/>
    <n v="0"/>
    <x v="1"/>
  </r>
  <r>
    <n v="583"/>
    <s v="Case-65"/>
    <x v="1"/>
    <n v="24"/>
    <s v="True Color"/>
    <n v="1367.4902"/>
    <s v="572 x 816"/>
    <x v="2"/>
    <n v="1"/>
    <n v="1367.4902"/>
    <n v="2.6833E-3"/>
    <n v="73.844111302157216"/>
    <n v="0"/>
    <x v="1"/>
  </r>
  <r>
    <n v="584"/>
    <s v="Case-65"/>
    <x v="1"/>
    <n v="24"/>
    <s v="True Color"/>
    <n v="1367.4902"/>
    <s v="572 x 816"/>
    <x v="2"/>
    <n v="2"/>
    <n v="1367.4902"/>
    <n v="0.48333999999999999"/>
    <n v="51.288276231251935"/>
    <n v="0"/>
    <x v="1"/>
  </r>
  <r>
    <n v="585"/>
    <s v="Case-65"/>
    <x v="1"/>
    <n v="24"/>
    <s v="True Color"/>
    <n v="1367.4902"/>
    <s v="572 x 816"/>
    <x v="2"/>
    <n v="3"/>
    <n v="1367.4902"/>
    <n v="3.4931000000000001"/>
    <n v="42.698693421279053"/>
    <n v="0"/>
    <x v="1"/>
  </r>
  <r>
    <n v="586"/>
    <s v="Case-66"/>
    <x v="1"/>
    <n v="24"/>
    <s v="True Color"/>
    <n v="1367.4902"/>
    <s v="572 x 816"/>
    <x v="0"/>
    <n v="1"/>
    <n v="1367.4902"/>
    <n v="1.6720999999999999E-3"/>
    <n v="75.898181139912793"/>
    <n v="0"/>
    <x v="1"/>
  </r>
  <r>
    <n v="587"/>
    <s v="Case-66"/>
    <x v="1"/>
    <n v="24"/>
    <s v="True Color"/>
    <n v="1367.4902"/>
    <s v="572 x 816"/>
    <x v="0"/>
    <n v="2"/>
    <n v="1367.4902"/>
    <n v="0.43580000000000002"/>
    <n v="51.737931349576733"/>
    <n v="0"/>
    <x v="1"/>
  </r>
  <r>
    <n v="588"/>
    <s v="Case-66"/>
    <x v="1"/>
    <n v="24"/>
    <s v="True Color"/>
    <n v="1367.4902"/>
    <s v="572 x 816"/>
    <x v="0"/>
    <n v="3"/>
    <n v="1367.4902"/>
    <n v="2.7654000000000001"/>
    <n v="43.713224023597462"/>
    <n v="0"/>
    <x v="1"/>
  </r>
  <r>
    <n v="589"/>
    <s v="Case-66"/>
    <x v="1"/>
    <n v="24"/>
    <s v="True Color"/>
    <n v="1367.4902"/>
    <s v="572 x 816"/>
    <x v="1"/>
    <n v="1"/>
    <n v="1367.4902"/>
    <n v="3.0946999999999999E-2"/>
    <n v="63.224618059477791"/>
    <n v="0"/>
    <x v="1"/>
  </r>
  <r>
    <n v="590"/>
    <s v="Case-66"/>
    <x v="1"/>
    <n v="24"/>
    <s v="True Color"/>
    <n v="1367.4902"/>
    <s v="572 x 816"/>
    <x v="1"/>
    <n v="2"/>
    <n v="1367.4902"/>
    <n v="0.17988999999999999"/>
    <n v="55.580733390761552"/>
    <n v="0"/>
    <x v="1"/>
  </r>
  <r>
    <n v="591"/>
    <s v="Case-66"/>
    <x v="1"/>
    <n v="24"/>
    <s v="True Color"/>
    <n v="1367.4902"/>
    <s v="572 x 816"/>
    <x v="1"/>
    <n v="3"/>
    <n v="1367.4902"/>
    <n v="1.6968000000000001"/>
    <n v="45.834497053594049"/>
    <n v="0"/>
    <x v="1"/>
  </r>
  <r>
    <n v="592"/>
    <s v="Case-66"/>
    <x v="1"/>
    <n v="24"/>
    <s v="True Color"/>
    <n v="1367.4902"/>
    <s v="572 x 816"/>
    <x v="2"/>
    <n v="1"/>
    <n v="1367.4902"/>
    <n v="0.92125999999999997"/>
    <n v="48.486981458393387"/>
    <n v="0"/>
    <x v="1"/>
  </r>
  <r>
    <n v="593"/>
    <s v="Case-66"/>
    <x v="1"/>
    <n v="24"/>
    <s v="True Color"/>
    <n v="1367.4902"/>
    <s v="572 x 816"/>
    <x v="2"/>
    <n v="2"/>
    <n v="1367.4902"/>
    <n v="0.17738999999999999"/>
    <n v="55.641512271491422"/>
    <n v="0"/>
    <x v="1"/>
  </r>
  <r>
    <n v="594"/>
    <s v="Case-66"/>
    <x v="1"/>
    <n v="24"/>
    <s v="True Color"/>
    <n v="1367.4902"/>
    <s v="572 x 816"/>
    <x v="2"/>
    <n v="3"/>
    <n v="1367.4902"/>
    <n v="1.6867000000000001"/>
    <n v="45.860425159376845"/>
    <n v="0"/>
    <x v="1"/>
  </r>
  <r>
    <n v="595"/>
    <s v="Case-67"/>
    <x v="1"/>
    <n v="24"/>
    <s v="True Color"/>
    <n v="1367.4902"/>
    <s v="572 x 816"/>
    <x v="0"/>
    <n v="1"/>
    <n v="1367.4902"/>
    <n v="2.3119999999999998E-3"/>
    <n v="74.490925311194189"/>
    <n v="0"/>
    <x v="1"/>
  </r>
  <r>
    <n v="596"/>
    <s v="Case-67"/>
    <x v="1"/>
    <n v="24"/>
    <s v="True Color"/>
    <n v="1367.4902"/>
    <s v="572 x 816"/>
    <x v="0"/>
    <n v="2"/>
    <n v="1367.4902"/>
    <n v="0.48487000000000002"/>
    <n v="51.274550466998193"/>
    <n v="0"/>
    <x v="1"/>
  </r>
  <r>
    <n v="597"/>
    <s v="Case-67"/>
    <x v="1"/>
    <n v="24"/>
    <s v="True Color"/>
    <n v="1367.4902"/>
    <s v="572 x 816"/>
    <x v="0"/>
    <n v="3"/>
    <n v="1367.4902"/>
    <n v="2.9144000000000001"/>
    <n v="43.485312026340509"/>
    <n v="0"/>
    <x v="1"/>
  </r>
  <r>
    <n v="598"/>
    <s v="Case-67"/>
    <x v="1"/>
    <n v="24"/>
    <s v="True Color"/>
    <n v="1367.4902"/>
    <s v="572 x 816"/>
    <x v="1"/>
    <n v="1"/>
    <n v="1367.4902"/>
    <n v="0.24995000000000001"/>
    <n v="54.15227219779301"/>
    <n v="0"/>
    <x v="1"/>
  </r>
  <r>
    <n v="599"/>
    <s v="Case-67"/>
    <x v="1"/>
    <n v="24"/>
    <s v="True Color"/>
    <n v="1367.4902"/>
    <s v="572 x 816"/>
    <x v="1"/>
    <n v="2"/>
    <n v="1367.4902"/>
    <n v="0.18634999999999999"/>
    <n v="55.427509637780517"/>
    <n v="0"/>
    <x v="1"/>
  </r>
  <r>
    <n v="600"/>
    <s v="Case-67"/>
    <x v="1"/>
    <n v="24"/>
    <s v="True Color"/>
    <n v="1367.4902"/>
    <s v="572 x 816"/>
    <x v="1"/>
    <n v="3"/>
    <n v="1367.4902"/>
    <n v="1.8461000000000001"/>
    <n v="45.468251385702594"/>
    <n v="0"/>
    <x v="1"/>
  </r>
  <r>
    <n v="601"/>
    <s v="Case-67"/>
    <x v="1"/>
    <n v="24"/>
    <s v="True Color"/>
    <n v="1367.4902"/>
    <s v="572 x 816"/>
    <x v="2"/>
    <n v="1"/>
    <n v="1367.4902"/>
    <n v="2.3138999999999999E-4"/>
    <n v="84.487357747857246"/>
    <n v="0"/>
    <x v="1"/>
  </r>
  <r>
    <n v="602"/>
    <s v="Case-67"/>
    <x v="1"/>
    <n v="24"/>
    <s v="True Color"/>
    <n v="1367.4902"/>
    <s v="572 x 816"/>
    <x v="2"/>
    <n v="2"/>
    <n v="1367.4902"/>
    <n v="0.17702000000000001"/>
    <n v="55.65058024455557"/>
    <n v="0"/>
    <x v="1"/>
  </r>
  <r>
    <n v="603"/>
    <s v="Case-67"/>
    <x v="1"/>
    <n v="24"/>
    <s v="True Color"/>
    <n v="1367.4902"/>
    <s v="572 x 816"/>
    <x v="2"/>
    <n v="3"/>
    <n v="1367.4902"/>
    <n v="1.6477999999999999"/>
    <n v="45.961758623462373"/>
    <n v="0"/>
    <x v="1"/>
  </r>
  <r>
    <n v="604"/>
    <s v="Case-68"/>
    <x v="1"/>
    <n v="24"/>
    <s v="True Color"/>
    <n v="1367.4902"/>
    <s v="572 x 816"/>
    <x v="0"/>
    <n v="1"/>
    <n v="1367.4902"/>
    <n v="2.0999E-3"/>
    <n v="74.908817473160184"/>
    <n v="0"/>
    <x v="1"/>
  </r>
  <r>
    <n v="605"/>
    <s v="Case-68"/>
    <x v="1"/>
    <n v="24"/>
    <s v="True Color"/>
    <n v="1367.4902"/>
    <s v="572 x 816"/>
    <x v="0"/>
    <n v="2"/>
    <n v="1367.4902"/>
    <n v="0.49225999999999998"/>
    <n v="51.20885813506802"/>
    <n v="0"/>
    <x v="1"/>
  </r>
  <r>
    <n v="606"/>
    <s v="Case-68"/>
    <x v="1"/>
    <n v="24"/>
    <s v="True Color"/>
    <n v="1367.4902"/>
    <s v="572 x 816"/>
    <x v="0"/>
    <n v="3"/>
    <n v="1367.4902"/>
    <n v="3.1415000000000002"/>
    <n v="43.159432968159521"/>
    <n v="0"/>
    <x v="1"/>
  </r>
  <r>
    <n v="607"/>
    <s v="Case-68"/>
    <x v="1"/>
    <n v="24"/>
    <s v="True Color"/>
    <n v="1367.4902"/>
    <s v="572 x 816"/>
    <x v="1"/>
    <n v="1"/>
    <n v="1367.4902"/>
    <n v="0.14044999999999999"/>
    <n v="56.655586173303135"/>
    <n v="0"/>
    <x v="1"/>
  </r>
  <r>
    <n v="608"/>
    <s v="Case-68"/>
    <x v="1"/>
    <n v="24"/>
    <s v="True Color"/>
    <n v="1367.4902"/>
    <s v="572 x 816"/>
    <x v="1"/>
    <n v="2"/>
    <n v="1367.4902"/>
    <n v="0.18157999999999999"/>
    <n v="55.540123491055922"/>
    <n v="0"/>
    <x v="1"/>
  </r>
  <r>
    <n v="609"/>
    <s v="Case-68"/>
    <x v="1"/>
    <n v="24"/>
    <s v="True Color"/>
    <n v="1367.4902"/>
    <s v="572 x 816"/>
    <x v="1"/>
    <n v="3"/>
    <n v="1367.4902"/>
    <n v="1.9380999999999999"/>
    <n v="45.257041793153114"/>
    <n v="0"/>
    <x v="1"/>
  </r>
  <r>
    <n v="610"/>
    <s v="Case-68"/>
    <x v="1"/>
    <n v="24"/>
    <s v="True Color"/>
    <n v="1367.4902"/>
    <s v="572 x 816"/>
    <x v="2"/>
    <n v="1"/>
    <n v="1367.4902"/>
    <n v="1.5331000000000001E-4"/>
    <n v="86.275098772256911"/>
    <n v="0"/>
    <x v="1"/>
  </r>
  <r>
    <n v="611"/>
    <s v="Case-68"/>
    <x v="1"/>
    <n v="24"/>
    <s v="True Color"/>
    <n v="1367.4902"/>
    <s v="572 x 816"/>
    <x v="2"/>
    <n v="2"/>
    <n v="1367.4902"/>
    <n v="0.17247999999999999"/>
    <n v="55.763416173612654"/>
    <n v="0"/>
    <x v="1"/>
  </r>
  <r>
    <n v="612"/>
    <s v="Case-68"/>
    <x v="1"/>
    <n v="24"/>
    <s v="True Color"/>
    <n v="1367.4902"/>
    <s v="572 x 816"/>
    <x v="2"/>
    <n v="3"/>
    <n v="1367.4902"/>
    <n v="1.7592000000000001"/>
    <n v="45.677651445151767"/>
    <n v="0"/>
    <x v="1"/>
  </r>
  <r>
    <n v="613"/>
    <s v="Case-69"/>
    <x v="1"/>
    <n v="24"/>
    <s v="True Color"/>
    <n v="1367.4902"/>
    <s v="572 x 816"/>
    <x v="0"/>
    <n v="1"/>
    <n v="1367.4902"/>
    <n v="1.9358000000000001E-3"/>
    <n v="75.262198753455365"/>
    <n v="0"/>
    <x v="1"/>
  </r>
  <r>
    <n v="614"/>
    <s v="Case-69"/>
    <x v="1"/>
    <n v="24"/>
    <s v="True Color"/>
    <n v="1367.4902"/>
    <s v="572 x 816"/>
    <x v="0"/>
    <n v="2"/>
    <n v="1367.4902"/>
    <n v="0.46782000000000001"/>
    <n v="51.430015762635918"/>
    <n v="0"/>
    <x v="1"/>
  </r>
  <r>
    <n v="615"/>
    <s v="Case-69"/>
    <x v="1"/>
    <n v="24"/>
    <s v="True Color"/>
    <n v="1367.4902"/>
    <s v="572 x 816"/>
    <x v="0"/>
    <n v="3"/>
    <n v="1367.4902"/>
    <n v="3.0017999999999998"/>
    <n v="43.356986076008575"/>
    <n v="0"/>
    <x v="1"/>
  </r>
  <r>
    <n v="616"/>
    <s v="Case-69"/>
    <x v="1"/>
    <n v="24"/>
    <s v="True Color"/>
    <n v="1367.4902"/>
    <s v="572 x 816"/>
    <x v="1"/>
    <n v="1"/>
    <n v="1367.4902"/>
    <n v="8.5698999999999997E-2"/>
    <n v="58.80104606587836"/>
    <n v="0"/>
    <x v="1"/>
  </r>
  <r>
    <n v="617"/>
    <s v="Case-69"/>
    <x v="1"/>
    <n v="24"/>
    <s v="True Color"/>
    <n v="1367.4902"/>
    <s v="572 x 816"/>
    <x v="1"/>
    <n v="2"/>
    <n v="1367.4902"/>
    <n v="0.17369999999999999"/>
    <n v="55.732805424208117"/>
    <n v="0"/>
    <x v="1"/>
  </r>
  <r>
    <n v="618"/>
    <s v="Case-69"/>
    <x v="1"/>
    <n v="24"/>
    <s v="True Color"/>
    <n v="1367.4902"/>
    <s v="572 x 816"/>
    <x v="1"/>
    <n v="3"/>
    <n v="1367.4902"/>
    <n v="1.8029999999999999"/>
    <n v="45.570846341455081"/>
    <n v="0"/>
    <x v="1"/>
  </r>
  <r>
    <n v="619"/>
    <s v="Case-69"/>
    <x v="1"/>
    <n v="24"/>
    <s v="True Color"/>
    <n v="1367.4902"/>
    <s v="572 x 816"/>
    <x v="2"/>
    <n v="1"/>
    <n v="1367.4902"/>
    <n v="1.1688000000000001E-4"/>
    <n v="87.453401579416692"/>
    <n v="0"/>
    <x v="1"/>
  </r>
  <r>
    <n v="620"/>
    <s v="Case-69"/>
    <x v="1"/>
    <n v="24"/>
    <s v="True Color"/>
    <n v="1367.4902"/>
    <s v="572 x 816"/>
    <x v="2"/>
    <n v="2"/>
    <n v="1367.4902"/>
    <n v="0.16539000000000001"/>
    <n v="55.945711136689781"/>
    <n v="0"/>
    <x v="1"/>
  </r>
  <r>
    <n v="621"/>
    <s v="Case-69"/>
    <x v="1"/>
    <n v="24"/>
    <s v="True Color"/>
    <n v="1367.4902"/>
    <s v="572 x 816"/>
    <x v="2"/>
    <n v="3"/>
    <n v="1367.4902"/>
    <n v="1.6498999999999999"/>
    <n v="45.956227383293296"/>
    <n v="0"/>
    <x v="1"/>
  </r>
  <r>
    <n v="622"/>
    <s v="Case-70"/>
    <x v="1"/>
    <n v="24"/>
    <s v="True Color"/>
    <n v="1367.4902"/>
    <s v="573 x 816"/>
    <x v="0"/>
    <n v="1"/>
    <n v="1367.4902"/>
    <n v="1.0000000000000001E-5"/>
    <n v="98.130803608679116"/>
    <n v="0"/>
    <x v="1"/>
  </r>
  <r>
    <n v="623"/>
    <s v="Case-70"/>
    <x v="1"/>
    <n v="24"/>
    <s v="True Color"/>
    <n v="1367.4902"/>
    <s v="573 x 816"/>
    <x v="0"/>
    <n v="2"/>
    <n v="1367.4902"/>
    <n v="0.61997999999999998"/>
    <n v="50.207026810950374"/>
    <n v="0"/>
    <x v="1"/>
  </r>
  <r>
    <n v="624"/>
    <s v="Case-70"/>
    <x v="1"/>
    <n v="24"/>
    <s v="True Color"/>
    <n v="1367.4902"/>
    <s v="573 x 816"/>
    <x v="0"/>
    <n v="3"/>
    <n v="1367.4902"/>
    <n v="3.4335"/>
    <n v="42.773433091376859"/>
    <n v="0"/>
    <x v="1"/>
  </r>
  <r>
    <n v="625"/>
    <s v="Case-70"/>
    <x v="1"/>
    <n v="24"/>
    <s v="True Color"/>
    <n v="1367.4902"/>
    <s v="573 x 816"/>
    <x v="1"/>
    <n v="1"/>
    <n v="1367.4902"/>
    <n v="1.0000000000000001E-5"/>
    <n v="98.130803608679116"/>
    <n v="0"/>
    <x v="1"/>
  </r>
  <r>
    <n v="626"/>
    <s v="Case-70"/>
    <x v="1"/>
    <n v="24"/>
    <s v="True Color"/>
    <n v="1367.4902"/>
    <s v="573 x 816"/>
    <x v="1"/>
    <n v="2"/>
    <n v="1367.4902"/>
    <n v="0.24326"/>
    <n v="54.270096584617356"/>
    <n v="0"/>
    <x v="1"/>
  </r>
  <r>
    <n v="627"/>
    <s v="Case-70"/>
    <x v="1"/>
    <n v="24"/>
    <s v="True Color"/>
    <n v="1367.4902"/>
    <s v="573 x 816"/>
    <x v="1"/>
    <n v="3"/>
    <n v="1367.4902"/>
    <n v="1.9963"/>
    <n v="45.128545540997528"/>
    <n v="0"/>
    <x v="1"/>
  </r>
  <r>
    <n v="628"/>
    <s v="Case-70"/>
    <x v="1"/>
    <n v="24"/>
    <s v="True Color"/>
    <n v="1367.4902"/>
    <s v="573 x 816"/>
    <x v="2"/>
    <n v="1"/>
    <n v="1367.4902"/>
    <n v="1.0000000000000001E-5"/>
    <n v="98.130803608679116"/>
    <n v="0"/>
    <x v="1"/>
  </r>
  <r>
    <n v="629"/>
    <s v="Case-70"/>
    <x v="1"/>
    <n v="24"/>
    <s v="True Color"/>
    <n v="1367.4902"/>
    <s v="573 x 816"/>
    <x v="2"/>
    <n v="2"/>
    <n v="1367.4902"/>
    <n v="0.24693000000000001"/>
    <n v="54.205065044597696"/>
    <n v="0"/>
    <x v="1"/>
  </r>
  <r>
    <n v="630"/>
    <s v="Case-70"/>
    <x v="1"/>
    <n v="24"/>
    <s v="True Color"/>
    <n v="1367.4902"/>
    <s v="573 x 816"/>
    <x v="2"/>
    <n v="3"/>
    <n v="1367.4902"/>
    <n v="1.9353"/>
    <n v="45.263320642541984"/>
    <n v="0"/>
    <x v="1"/>
  </r>
  <r>
    <n v="631"/>
    <s v="Case-71"/>
    <x v="1"/>
    <n v="24"/>
    <s v="True Color"/>
    <n v="1367.4902"/>
    <s v="572 x 816"/>
    <x v="0"/>
    <n v="1"/>
    <n v="1367.4902"/>
    <n v="4.1420999999999998E-4"/>
    <n v="81.958597812974546"/>
    <n v="0"/>
    <x v="1"/>
  </r>
  <r>
    <n v="632"/>
    <s v="Case-71"/>
    <x v="1"/>
    <n v="24"/>
    <s v="True Color"/>
    <n v="1367.4902"/>
    <s v="572 x 816"/>
    <x v="0"/>
    <n v="2"/>
    <n v="1367.4902"/>
    <n v="0.62622"/>
    <n v="50.163534270170153"/>
    <n v="0"/>
    <x v="1"/>
  </r>
  <r>
    <n v="633"/>
    <s v="Case-71"/>
    <x v="1"/>
    <n v="24"/>
    <s v="True Color"/>
    <n v="1367.4902"/>
    <s v="572 x 816"/>
    <x v="0"/>
    <n v="3"/>
    <n v="1367.4902"/>
    <n v="3.2589000000000001"/>
    <n v="43.000093266115734"/>
    <n v="0"/>
    <x v="1"/>
  </r>
  <r>
    <n v="634"/>
    <s v="Case-71"/>
    <x v="1"/>
    <n v="24"/>
    <s v="True Color"/>
    <n v="1367.4902"/>
    <s v="572 x 816"/>
    <x v="1"/>
    <n v="1"/>
    <n v="1367.4902"/>
    <n v="1.0000000000000001E-5"/>
    <n v="98.130803608679116"/>
    <n v="0"/>
    <x v="1"/>
  </r>
  <r>
    <n v="635"/>
    <s v="Case-71"/>
    <x v="1"/>
    <n v="24"/>
    <s v="True Color"/>
    <n v="1367.4902"/>
    <s v="572 x 816"/>
    <x v="1"/>
    <n v="2"/>
    <n v="1367.4902"/>
    <n v="0.28147"/>
    <n v="53.636482477507421"/>
    <n v="0"/>
    <x v="1"/>
  </r>
  <r>
    <n v="636"/>
    <s v="Case-71"/>
    <x v="1"/>
    <n v="24"/>
    <s v="True Color"/>
    <n v="1367.4902"/>
    <s v="572 x 816"/>
    <x v="1"/>
    <n v="3"/>
    <n v="1367.4902"/>
    <n v="2.0527000000000002"/>
    <n v="45.007548785527796"/>
    <n v="0"/>
    <x v="1"/>
  </r>
  <r>
    <n v="637"/>
    <s v="Case-71"/>
    <x v="1"/>
    <n v="24"/>
    <s v="True Color"/>
    <n v="1367.4902"/>
    <s v="572 x 816"/>
    <x v="2"/>
    <n v="1"/>
    <n v="1367.4902"/>
    <n v="1.4283000000000001E-2"/>
    <n v="66.582609246737377"/>
    <n v="0"/>
    <x v="1"/>
  </r>
  <r>
    <n v="638"/>
    <s v="Case-71"/>
    <x v="1"/>
    <n v="24"/>
    <s v="True Color"/>
    <n v="1367.4902"/>
    <s v="572 x 816"/>
    <x v="2"/>
    <n v="2"/>
    <n v="1367.4902"/>
    <n v="0.27817999999999998"/>
    <n v="53.687544580798573"/>
    <n v="0"/>
    <x v="1"/>
  </r>
  <r>
    <n v="639"/>
    <s v="Case-71"/>
    <x v="1"/>
    <n v="24"/>
    <s v="True Color"/>
    <n v="1367.4902"/>
    <s v="572 x 816"/>
    <x v="2"/>
    <n v="3"/>
    <n v="1367.4902"/>
    <n v="2.0482"/>
    <n v="45.017079990643616"/>
    <n v="0"/>
    <x v="1"/>
  </r>
  <r>
    <n v="640"/>
    <s v="Case-72"/>
    <x v="1"/>
    <n v="24"/>
    <s v="True Color"/>
    <n v="1367.4902"/>
    <s v="572 x 816"/>
    <x v="0"/>
    <n v="1"/>
    <n v="1367.4902"/>
    <n v="1.0374E-3"/>
    <n v="77.97134117210345"/>
    <n v="0"/>
    <x v="1"/>
  </r>
  <r>
    <n v="641"/>
    <s v="Case-72"/>
    <x v="1"/>
    <n v="24"/>
    <s v="True Color"/>
    <n v="1367.4902"/>
    <s v="572 x 816"/>
    <x v="0"/>
    <n v="2"/>
    <n v="1367.4902"/>
    <n v="0.65920999999999996"/>
    <n v="49.940565740236956"/>
    <n v="0"/>
    <x v="1"/>
  </r>
  <r>
    <n v="642"/>
    <s v="Case-72"/>
    <x v="1"/>
    <n v="24"/>
    <s v="True Color"/>
    <n v="1367.4902"/>
    <s v="572 x 816"/>
    <x v="0"/>
    <n v="3"/>
    <n v="1367.4902"/>
    <n v="3.37"/>
    <n v="42.854504599965715"/>
    <n v="0"/>
    <x v="1"/>
  </r>
  <r>
    <n v="643"/>
    <s v="Case-72"/>
    <x v="1"/>
    <n v="24"/>
    <s v="True Color"/>
    <n v="1367.4902"/>
    <s v="572 x 816"/>
    <x v="1"/>
    <n v="1"/>
    <n v="1367.4902"/>
    <n v="0.15711"/>
    <n v="56.168765322467621"/>
    <n v="0"/>
    <x v="1"/>
  </r>
  <r>
    <n v="644"/>
    <s v="Case-72"/>
    <x v="1"/>
    <n v="24"/>
    <s v="True Color"/>
    <n v="1367.4902"/>
    <s v="572 x 816"/>
    <x v="1"/>
    <n v="2"/>
    <n v="1367.4902"/>
    <n v="0.30560999999999999"/>
    <n v="53.279127999898975"/>
    <n v="0"/>
    <x v="1"/>
  </r>
  <r>
    <n v="645"/>
    <s v="Case-72"/>
    <x v="1"/>
    <n v="24"/>
    <s v="True Color"/>
    <n v="1367.4902"/>
    <s v="572 x 816"/>
    <x v="1"/>
    <n v="3"/>
    <n v="1367.4902"/>
    <n v="2.2258"/>
    <n v="44.655942227913378"/>
    <n v="0"/>
    <x v="1"/>
  </r>
  <r>
    <n v="646"/>
    <s v="Case-72"/>
    <x v="1"/>
    <n v="24"/>
    <s v="True Color"/>
    <n v="1367.4902"/>
    <s v="572 x 816"/>
    <x v="2"/>
    <n v="1"/>
    <n v="1367.4902"/>
    <n v="1.3212E-4"/>
    <n v="86.92111795848534"/>
    <n v="0"/>
    <x v="1"/>
  </r>
  <r>
    <n v="647"/>
    <s v="Case-72"/>
    <x v="1"/>
    <n v="24"/>
    <s v="True Color"/>
    <n v="1367.4902"/>
    <s v="572 x 816"/>
    <x v="2"/>
    <n v="2"/>
    <n v="1367.4902"/>
    <n v="0.30298999999999998"/>
    <n v="53.316520657533495"/>
    <n v="0"/>
    <x v="1"/>
  </r>
  <r>
    <n v="648"/>
    <s v="Case-72"/>
    <x v="1"/>
    <n v="24"/>
    <s v="True Color"/>
    <n v="1367.4902"/>
    <s v="572 x 816"/>
    <x v="2"/>
    <n v="3"/>
    <n v="1367.4902"/>
    <n v="2.1478999999999999"/>
    <n v="44.810663028623424"/>
    <n v="0"/>
    <x v="1"/>
  </r>
  <r>
    <n v="649"/>
    <s v="Case-73"/>
    <x v="1"/>
    <n v="24"/>
    <s v="True Color"/>
    <n v="1367.4902"/>
    <s v="572 x 816"/>
    <x v="0"/>
    <n v="1"/>
    <n v="1367.4902"/>
    <n v="4.8324000000000002E-4"/>
    <n v="81.289174852128539"/>
    <n v="0"/>
    <x v="1"/>
  </r>
  <r>
    <n v="650"/>
    <s v="Case-73"/>
    <x v="1"/>
    <n v="24"/>
    <s v="True Color"/>
    <n v="1367.4902"/>
    <s v="572 x 816"/>
    <x v="0"/>
    <n v="2"/>
    <n v="1367.4902"/>
    <n v="0.72487000000000001"/>
    <n v="49.528202347728197"/>
    <n v="0"/>
    <x v="1"/>
  </r>
  <r>
    <n v="651"/>
    <s v="Case-73"/>
    <x v="1"/>
    <n v="24"/>
    <s v="True Color"/>
    <n v="1367.4902"/>
    <s v="572 x 816"/>
    <x v="0"/>
    <n v="3"/>
    <n v="1367.4902"/>
    <n v="4.0279999999999996"/>
    <n v="42.079908989863306"/>
    <n v="0"/>
    <x v="1"/>
  </r>
  <r>
    <n v="652"/>
    <s v="Case-73"/>
    <x v="1"/>
    <n v="24"/>
    <s v="True Color"/>
    <n v="1367.4902"/>
    <s v="572 x 816"/>
    <x v="1"/>
    <n v="1"/>
    <n v="1367.4902"/>
    <n v="3.3327000000000002E-2"/>
    <n v="62.902841393791427"/>
    <n v="0"/>
    <x v="1"/>
  </r>
  <r>
    <n v="653"/>
    <s v="Case-73"/>
    <x v="1"/>
    <n v="24"/>
    <s v="True Color"/>
    <n v="1367.4902"/>
    <s v="572 x 816"/>
    <x v="1"/>
    <n v="2"/>
    <n v="1367.4902"/>
    <n v="0.3019"/>
    <n v="53.332172478448129"/>
    <n v="0"/>
    <x v="1"/>
  </r>
  <r>
    <n v="654"/>
    <s v="Case-73"/>
    <x v="1"/>
    <n v="24"/>
    <s v="True Color"/>
    <n v="1367.4902"/>
    <s v="572 x 816"/>
    <x v="1"/>
    <n v="3"/>
    <n v="1367.4902"/>
    <n v="2.5945"/>
    <n v="43.990266858369644"/>
    <n v="0"/>
    <x v="1"/>
  </r>
  <r>
    <n v="655"/>
    <s v="Case-73"/>
    <x v="1"/>
    <n v="24"/>
    <s v="True Color"/>
    <n v="1367.4902"/>
    <s v="572 x 816"/>
    <x v="2"/>
    <n v="1"/>
    <n v="1367.4902"/>
    <n v="0.46657999999999999"/>
    <n v="51.441542420891224"/>
    <n v="0"/>
    <x v="1"/>
  </r>
  <r>
    <n v="656"/>
    <s v="Case-73"/>
    <x v="1"/>
    <n v="24"/>
    <s v="True Color"/>
    <n v="1367.4902"/>
    <s v="572 x 816"/>
    <x v="2"/>
    <n v="2"/>
    <n v="1367.4902"/>
    <n v="0.30114000000000002"/>
    <n v="53.343119148022097"/>
    <n v="0"/>
    <x v="1"/>
  </r>
  <r>
    <n v="657"/>
    <s v="Case-73"/>
    <x v="1"/>
    <n v="24"/>
    <s v="True Color"/>
    <n v="1367.4902"/>
    <s v="572 x 816"/>
    <x v="2"/>
    <n v="3"/>
    <n v="1367.4902"/>
    <n v="2.4472999999999998"/>
    <n v="44.243931506666705"/>
    <n v="0"/>
    <x v="1"/>
  </r>
  <r>
    <n v="658"/>
    <s v="Case-74"/>
    <x v="1"/>
    <n v="24"/>
    <s v="True Color"/>
    <n v="1367.4902"/>
    <s v="572 x 816"/>
    <x v="0"/>
    <n v="1"/>
    <n v="1367.4902"/>
    <n v="0.76415"/>
    <n v="49.299017434203883"/>
    <n v="0"/>
    <x v="1"/>
  </r>
  <r>
    <n v="659"/>
    <s v="Case-74"/>
    <x v="1"/>
    <n v="24"/>
    <s v="True Color"/>
    <n v="1367.4902"/>
    <s v="572 x 816"/>
    <x v="0"/>
    <n v="2"/>
    <n v="1367.4902"/>
    <n v="0.48968"/>
    <n v="51.231679943767794"/>
    <n v="0"/>
    <x v="1"/>
  </r>
  <r>
    <n v="660"/>
    <s v="Case-74"/>
    <x v="1"/>
    <n v="24"/>
    <s v="True Color"/>
    <n v="1367.4902"/>
    <s v="572 x 816"/>
    <x v="0"/>
    <n v="3"/>
    <n v="1367.4902"/>
    <n v="2.6766999999999999"/>
    <n v="43.85480661943042"/>
    <n v="0"/>
    <x v="1"/>
  </r>
  <r>
    <n v="661"/>
    <s v="Case-74"/>
    <x v="1"/>
    <n v="24"/>
    <s v="True Color"/>
    <n v="1367.4902"/>
    <s v="572 x 816"/>
    <x v="1"/>
    <n v="1"/>
    <n v="1367.4902"/>
    <n v="1.0000000000000001E-5"/>
    <n v="98.130803608679116"/>
    <n v="0"/>
    <x v="1"/>
  </r>
  <r>
    <n v="662"/>
    <s v="Case-74"/>
    <x v="1"/>
    <n v="24"/>
    <s v="True Color"/>
    <n v="1367.4902"/>
    <s v="572 x 816"/>
    <x v="1"/>
    <n v="2"/>
    <n v="1367.4902"/>
    <n v="0.23916999999999999"/>
    <n v="54.343736573389577"/>
    <n v="0"/>
    <x v="1"/>
  </r>
  <r>
    <n v="663"/>
    <s v="Case-74"/>
    <x v="1"/>
    <n v="24"/>
    <s v="True Color"/>
    <n v="1367.4902"/>
    <s v="572 x 816"/>
    <x v="1"/>
    <n v="3"/>
    <n v="1367.4902"/>
    <n v="1.649"/>
    <n v="45.958597052233912"/>
    <n v="0"/>
    <x v="1"/>
  </r>
  <r>
    <n v="664"/>
    <s v="Case-74"/>
    <x v="1"/>
    <n v="24"/>
    <s v="True Color"/>
    <n v="1367.4902"/>
    <s v="572 x 816"/>
    <x v="2"/>
    <n v="1"/>
    <n v="1367.4902"/>
    <n v="1.0000000000000001E-5"/>
    <n v="98.130803608679116"/>
    <n v="0"/>
    <x v="1"/>
  </r>
  <r>
    <n v="665"/>
    <s v="Case-74"/>
    <x v="1"/>
    <n v="24"/>
    <s v="True Color"/>
    <n v="1367.4902"/>
    <s v="572 x 816"/>
    <x v="2"/>
    <n v="2"/>
    <n v="1367.4902"/>
    <n v="0.23319999999999999"/>
    <n v="54.453518147809341"/>
    <n v="0"/>
    <x v="1"/>
  </r>
  <r>
    <n v="666"/>
    <s v="Case-74"/>
    <x v="1"/>
    <n v="24"/>
    <s v="True Color"/>
    <n v="1367.4902"/>
    <s v="572 x 816"/>
    <x v="2"/>
    <n v="3"/>
    <n v="1367.4902"/>
    <n v="1.603"/>
    <n v="46.081468385137654"/>
    <n v="0"/>
    <x v="1"/>
  </r>
  <r>
    <n v="667"/>
    <s v="Case-75"/>
    <x v="1"/>
    <n v="24"/>
    <s v="True Color"/>
    <n v="1367.4902"/>
    <s v="572 x 816"/>
    <x v="0"/>
    <n v="1"/>
    <n v="1367.4902"/>
    <n v="4.4205999999999998E-4"/>
    <n v="81.675991415177904"/>
    <n v="0"/>
    <x v="1"/>
  </r>
  <r>
    <n v="668"/>
    <s v="Case-75"/>
    <x v="1"/>
    <n v="24"/>
    <s v="True Color"/>
    <n v="1367.4902"/>
    <s v="572 x 816"/>
    <x v="0"/>
    <n v="2"/>
    <n v="1367.4902"/>
    <n v="0.74351"/>
    <n v="49.417935468322469"/>
    <n v="0"/>
    <x v="1"/>
  </r>
  <r>
    <n v="669"/>
    <s v="Case-75"/>
    <x v="1"/>
    <n v="24"/>
    <s v="True Color"/>
    <n v="1367.4902"/>
    <s v="572 x 816"/>
    <x v="0"/>
    <n v="3"/>
    <n v="1367.4902"/>
    <n v="4.0156000000000001"/>
    <n v="42.09329915307795"/>
    <n v="0"/>
    <x v="1"/>
  </r>
  <r>
    <n v="670"/>
    <s v="Case-75"/>
    <x v="1"/>
    <n v="24"/>
    <s v="True Color"/>
    <n v="1367.4902"/>
    <s v="572 x 816"/>
    <x v="1"/>
    <n v="1"/>
    <n v="1367.4902"/>
    <n v="1.6664000000000002E-2"/>
    <n v="65.91301103928221"/>
    <n v="0"/>
    <x v="1"/>
  </r>
  <r>
    <n v="671"/>
    <s v="Case-75"/>
    <x v="1"/>
    <n v="24"/>
    <s v="True Color"/>
    <n v="1367.4902"/>
    <s v="572 x 816"/>
    <x v="1"/>
    <n v="2"/>
    <n v="1367.4902"/>
    <n v="0.31925999999999999"/>
    <n v="53.08935851559545"/>
    <n v="0"/>
    <x v="1"/>
  </r>
  <r>
    <n v="672"/>
    <s v="Case-75"/>
    <x v="1"/>
    <n v="24"/>
    <s v="True Color"/>
    <n v="1367.4902"/>
    <s v="572 x 816"/>
    <x v="1"/>
    <n v="3"/>
    <n v="1367.4902"/>
    <n v="2.6545999999999998"/>
    <n v="43.890812708101819"/>
    <n v="0"/>
    <x v="1"/>
  </r>
  <r>
    <n v="673"/>
    <s v="Case-75"/>
    <x v="1"/>
    <n v="24"/>
    <s v="True Color"/>
    <n v="1367.4902"/>
    <s v="572 x 816"/>
    <x v="2"/>
    <n v="1"/>
    <n v="1367.4902"/>
    <n v="0.42373"/>
    <n v="51.859911478151702"/>
    <n v="0"/>
    <x v="1"/>
  </r>
  <r>
    <n v="674"/>
    <s v="Case-75"/>
    <x v="1"/>
    <n v="24"/>
    <s v="True Color"/>
    <n v="1367.4902"/>
    <s v="572 x 816"/>
    <x v="2"/>
    <n v="2"/>
    <n v="1367.4902"/>
    <n v="0.30717"/>
    <n v="53.25701563149947"/>
    <n v="0"/>
    <x v="1"/>
  </r>
  <r>
    <n v="675"/>
    <s v="Case-75"/>
    <x v="1"/>
    <n v="24"/>
    <s v="True Color"/>
    <n v="1367.4902"/>
    <s v="572 x 816"/>
    <x v="2"/>
    <n v="3"/>
    <n v="1367.4902"/>
    <n v="2.4716"/>
    <n v="44.20102174325369"/>
    <n v="0"/>
    <x v="1"/>
  </r>
  <r>
    <n v="676"/>
    <s v="Case-76"/>
    <x v="1"/>
    <n v="24"/>
    <s v="True Color"/>
    <n v="1367.4902"/>
    <s v="572 x 816"/>
    <x v="0"/>
    <n v="1"/>
    <n v="1367.4902"/>
    <n v="1.6720999999999999E-3"/>
    <n v="75.898181139912793"/>
    <n v="0"/>
    <x v="1"/>
  </r>
  <r>
    <n v="677"/>
    <s v="Case-76"/>
    <x v="1"/>
    <n v="24"/>
    <s v="True Color"/>
    <n v="1367.4902"/>
    <s v="572 x 816"/>
    <x v="0"/>
    <n v="2"/>
    <n v="1367.4902"/>
    <n v="0.43580000000000002"/>
    <n v="51.737931349576733"/>
    <n v="0"/>
    <x v="1"/>
  </r>
  <r>
    <n v="678"/>
    <s v="Case-76"/>
    <x v="1"/>
    <n v="24"/>
    <s v="True Color"/>
    <n v="1367.4902"/>
    <s v="572 x 816"/>
    <x v="0"/>
    <n v="3"/>
    <n v="1367.4902"/>
    <n v="2.7654000000000001"/>
    <n v="43.713224023597462"/>
    <n v="0"/>
    <x v="1"/>
  </r>
  <r>
    <n v="679"/>
    <s v="Case-76"/>
    <x v="1"/>
    <n v="24"/>
    <s v="True Color"/>
    <n v="1367.4902"/>
    <s v="572 x 816"/>
    <x v="1"/>
    <n v="1"/>
    <n v="1367.4902"/>
    <n v="3.0946999999999999E-2"/>
    <n v="63.224618059477791"/>
    <n v="0"/>
    <x v="1"/>
  </r>
  <r>
    <n v="680"/>
    <s v="Case-76"/>
    <x v="1"/>
    <n v="24"/>
    <s v="True Color"/>
    <n v="1367.4902"/>
    <s v="572 x 816"/>
    <x v="1"/>
    <n v="2"/>
    <n v="1367.4902"/>
    <n v="0.17988999999999999"/>
    <n v="55.580733390761552"/>
    <n v="0"/>
    <x v="1"/>
  </r>
  <r>
    <n v="681"/>
    <s v="Case-76"/>
    <x v="1"/>
    <n v="24"/>
    <s v="True Color"/>
    <n v="1367.4902"/>
    <s v="572 x 816"/>
    <x v="1"/>
    <n v="3"/>
    <n v="1367.4902"/>
    <n v="1.6968000000000001"/>
    <n v="45.834497053594049"/>
    <n v="0"/>
    <x v="1"/>
  </r>
  <r>
    <n v="682"/>
    <s v="Case-76"/>
    <x v="1"/>
    <n v="24"/>
    <s v="True Color"/>
    <n v="1367.4902"/>
    <s v="572 x 816"/>
    <x v="2"/>
    <n v="1"/>
    <n v="1367.4902"/>
    <n v="0.92125999999999997"/>
    <n v="48.486981458393387"/>
    <n v="0"/>
    <x v="1"/>
  </r>
  <r>
    <n v="683"/>
    <s v="Case-76"/>
    <x v="1"/>
    <n v="24"/>
    <s v="True Color"/>
    <n v="1367.4902"/>
    <s v="572 x 816"/>
    <x v="2"/>
    <n v="2"/>
    <n v="1367.4902"/>
    <n v="0.17738999999999999"/>
    <n v="55.641512271491422"/>
    <n v="0"/>
    <x v="1"/>
  </r>
  <r>
    <n v="684"/>
    <s v="Case-76"/>
    <x v="1"/>
    <n v="24"/>
    <s v="True Color"/>
    <n v="1367.4902"/>
    <s v="572 x 816"/>
    <x v="2"/>
    <n v="3"/>
    <n v="1367.4902"/>
    <n v="1.6867000000000001"/>
    <n v="45.860425159376845"/>
    <n v="0"/>
    <x v="1"/>
  </r>
  <r>
    <n v="685"/>
    <s v="Case-77"/>
    <x v="1"/>
    <n v="24"/>
    <s v="True Color"/>
    <n v="1367.4902"/>
    <s v="572 x 816"/>
    <x v="0"/>
    <n v="1"/>
    <n v="1367.4902"/>
    <n v="9.6792000000000004E-4"/>
    <n v="78.272408971486854"/>
    <n v="0"/>
    <x v="1"/>
  </r>
  <r>
    <n v="686"/>
    <s v="Case-77"/>
    <x v="1"/>
    <n v="24"/>
    <s v="True Color"/>
    <n v="1367.4902"/>
    <s v="572 x 816"/>
    <x v="0"/>
    <n v="2"/>
    <n v="1367.4902"/>
    <n v="0.65576000000000001"/>
    <n v="49.96335438789346"/>
    <n v="0"/>
    <x v="1"/>
  </r>
  <r>
    <n v="687"/>
    <s v="Case-77"/>
    <x v="1"/>
    <n v="24"/>
    <s v="True Color"/>
    <n v="1367.4902"/>
    <s v="572 x 816"/>
    <x v="0"/>
    <n v="3"/>
    <n v="1367.4902"/>
    <n v="3.3954"/>
    <n v="42.821894165489383"/>
    <n v="0"/>
    <x v="1"/>
  </r>
  <r>
    <n v="688"/>
    <s v="Case-77"/>
    <x v="1"/>
    <n v="24"/>
    <s v="True Color"/>
    <n v="1367.4902"/>
    <s v="572 x 816"/>
    <x v="1"/>
    <n v="1"/>
    <n v="1367.4902"/>
    <n v="0.32136999999999999"/>
    <n v="53.060750280876327"/>
    <n v="0"/>
    <x v="1"/>
  </r>
  <r>
    <n v="689"/>
    <s v="Case-77"/>
    <x v="1"/>
    <n v="24"/>
    <s v="True Color"/>
    <n v="1367.4902"/>
    <s v="572 x 816"/>
    <x v="1"/>
    <n v="2"/>
    <n v="1367.4902"/>
    <n v="0.33463999999999999"/>
    <n v="52.88502509295337"/>
    <n v="0"/>
    <x v="1"/>
  </r>
  <r>
    <n v="690"/>
    <s v="Case-77"/>
    <x v="1"/>
    <n v="24"/>
    <s v="True Color"/>
    <n v="1367.4902"/>
    <s v="572 x 816"/>
    <x v="1"/>
    <n v="3"/>
    <n v="1367.4902"/>
    <n v="2.3370000000000002"/>
    <n v="44.444216484756829"/>
    <n v="0"/>
    <x v="1"/>
  </r>
  <r>
    <n v="691"/>
    <s v="Case-77"/>
    <x v="1"/>
    <n v="24"/>
    <s v="True Color"/>
    <n v="1367.4902"/>
    <s v="572 x 816"/>
    <x v="2"/>
    <n v="1"/>
    <n v="1367.4902"/>
    <n v="1.2998E-4"/>
    <n v="86.992038282368583"/>
    <n v="0"/>
    <x v="1"/>
  </r>
  <r>
    <n v="692"/>
    <s v="Case-77"/>
    <x v="1"/>
    <n v="24"/>
    <s v="True Color"/>
    <n v="1367.4902"/>
    <s v="572 x 816"/>
    <x v="2"/>
    <n v="2"/>
    <n v="1367.4902"/>
    <n v="0.32730999999999999"/>
    <n v="52.981210867591869"/>
    <n v="0"/>
    <x v="1"/>
  </r>
  <r>
    <n v="693"/>
    <s v="Case-77"/>
    <x v="1"/>
    <n v="24"/>
    <s v="True Color"/>
    <n v="1367.4902"/>
    <s v="572 x 816"/>
    <x v="2"/>
    <n v="3"/>
    <n v="1367.4902"/>
    <n v="2.2288999999999999"/>
    <n v="44.64989776650755"/>
    <n v="0"/>
    <x v="1"/>
  </r>
  <r>
    <n v="694"/>
    <s v="Case-78"/>
    <x v="1"/>
    <n v="24"/>
    <s v="True Color"/>
    <n v="1367.4902"/>
    <s v="572 x 816"/>
    <x v="0"/>
    <n v="1"/>
    <n v="1367.4902"/>
    <n v="1.1734E-3"/>
    <n v="77.436342769875978"/>
    <n v="0"/>
    <x v="1"/>
  </r>
  <r>
    <n v="695"/>
    <s v="Case-78"/>
    <x v="1"/>
    <n v="24"/>
    <s v="True Color"/>
    <n v="1367.4902"/>
    <s v="572 x 816"/>
    <x v="0"/>
    <n v="2"/>
    <n v="1367.4902"/>
    <n v="0.71506000000000003"/>
    <n v="49.587378763036874"/>
    <n v="0"/>
    <x v="1"/>
  </r>
  <r>
    <n v="696"/>
    <s v="Case-78"/>
    <x v="1"/>
    <n v="24"/>
    <s v="True Color"/>
    <n v="1367.4902"/>
    <s v="572 x 816"/>
    <x v="0"/>
    <n v="3"/>
    <n v="1367.4902"/>
    <n v="3.7368999999999999"/>
    <n v="42.405688846477283"/>
    <n v="0"/>
    <x v="1"/>
  </r>
  <r>
    <n v="697"/>
    <s v="Case-78"/>
    <x v="1"/>
    <n v="24"/>
    <s v="True Color"/>
    <n v="1367.4902"/>
    <s v="572 x 816"/>
    <x v="1"/>
    <n v="1"/>
    <n v="1367.4902"/>
    <n v="1.5259E-4"/>
    <n v="86.295542878461887"/>
    <n v="0"/>
    <x v="1"/>
  </r>
  <r>
    <n v="698"/>
    <s v="Case-78"/>
    <x v="1"/>
    <n v="24"/>
    <s v="True Color"/>
    <n v="1367.4902"/>
    <s v="572 x 816"/>
    <x v="1"/>
    <n v="2"/>
    <n v="1367.4902"/>
    <n v="0.35114000000000001"/>
    <n v="52.676000560684997"/>
    <n v="0"/>
    <x v="1"/>
  </r>
  <r>
    <n v="699"/>
    <s v="Case-78"/>
    <x v="1"/>
    <n v="24"/>
    <s v="True Color"/>
    <n v="1367.4902"/>
    <s v="572 x 816"/>
    <x v="1"/>
    <n v="3"/>
    <n v="1367.4902"/>
    <n v="2.5718000000000001"/>
    <n v="44.028431688838637"/>
    <n v="0"/>
    <x v="1"/>
  </r>
  <r>
    <n v="700"/>
    <s v="Case-78"/>
    <x v="1"/>
    <n v="24"/>
    <s v="True Color"/>
    <n v="1367.4902"/>
    <s v="572 x 816"/>
    <x v="2"/>
    <n v="1"/>
    <n v="1367.4902"/>
    <n v="2.1901000000000001E-4"/>
    <n v="84.726164156822762"/>
    <n v="0"/>
    <x v="1"/>
  </r>
  <r>
    <n v="701"/>
    <s v="Case-78"/>
    <x v="1"/>
    <n v="24"/>
    <s v="True Color"/>
    <n v="1367.4902"/>
    <s v="572 x 816"/>
    <x v="2"/>
    <n v="2"/>
    <n v="1367.4902"/>
    <n v="0.33928000000000003"/>
    <n v="52.825221014162565"/>
    <n v="0"/>
    <x v="1"/>
  </r>
  <r>
    <n v="702"/>
    <s v="Case-78"/>
    <x v="1"/>
    <n v="24"/>
    <s v="True Color"/>
    <n v="1367.4902"/>
    <s v="572 x 816"/>
    <x v="2"/>
    <n v="3"/>
    <n v="1367.4902"/>
    <n v="2.4416000000000002"/>
    <n v="44.254058445931236"/>
    <n v="0"/>
    <x v="1"/>
  </r>
  <r>
    <n v="703"/>
    <s v="Case-79"/>
    <x v="1"/>
    <n v="24"/>
    <s v="True Color"/>
    <n v="1367.4902"/>
    <s v="572 x 816"/>
    <x v="0"/>
    <n v="1"/>
    <n v="1367.4902"/>
    <n v="2.0999E-3"/>
    <n v="74.908817473160184"/>
    <n v="0"/>
    <x v="1"/>
  </r>
  <r>
    <n v="704"/>
    <s v="Case-79"/>
    <x v="1"/>
    <n v="24"/>
    <s v="True Color"/>
    <n v="1367.4902"/>
    <s v="572 x 816"/>
    <x v="0"/>
    <n v="2"/>
    <n v="1367.4902"/>
    <n v="0.49225999999999998"/>
    <n v="51.20885813506802"/>
    <n v="0"/>
    <x v="1"/>
  </r>
  <r>
    <n v="705"/>
    <s v="Case-79"/>
    <x v="1"/>
    <n v="24"/>
    <s v="True Color"/>
    <n v="1367.4902"/>
    <s v="572 x 816"/>
    <x v="0"/>
    <n v="3"/>
    <n v="1367.4902"/>
    <n v="3.1415000000000002"/>
    <n v="43.159432968159521"/>
    <n v="0"/>
    <x v="1"/>
  </r>
  <r>
    <n v="706"/>
    <s v="Case-79"/>
    <x v="1"/>
    <n v="24"/>
    <s v="True Color"/>
    <n v="1367.4902"/>
    <s v="572 x 816"/>
    <x v="1"/>
    <n v="1"/>
    <n v="1367.4902"/>
    <n v="0.14044999999999999"/>
    <n v="56.655586173303135"/>
    <n v="0"/>
    <x v="1"/>
  </r>
  <r>
    <n v="707"/>
    <s v="Case-79"/>
    <x v="1"/>
    <n v="24"/>
    <s v="True Color"/>
    <n v="1367.4902"/>
    <s v="572 x 816"/>
    <x v="1"/>
    <n v="2"/>
    <n v="1367.4902"/>
    <n v="0.18157999999999999"/>
    <n v="55.540123491055922"/>
    <n v="0"/>
    <x v="1"/>
  </r>
  <r>
    <n v="708"/>
    <s v="Case-79"/>
    <x v="1"/>
    <n v="24"/>
    <s v="True Color"/>
    <n v="1367.4902"/>
    <s v="572 x 816"/>
    <x v="1"/>
    <n v="3"/>
    <n v="1367.4902"/>
    <n v="1.9380999999999999"/>
    <n v="45.257041793153114"/>
    <n v="0"/>
    <x v="1"/>
  </r>
  <r>
    <n v="709"/>
    <s v="Case-79"/>
    <x v="1"/>
    <n v="24"/>
    <s v="True Color"/>
    <n v="1367.4902"/>
    <s v="572 x 816"/>
    <x v="2"/>
    <n v="1"/>
    <n v="1367.4902"/>
    <n v="1.5331000000000001E-4"/>
    <n v="86.275098772256911"/>
    <n v="0"/>
    <x v="1"/>
  </r>
  <r>
    <n v="710"/>
    <s v="Case-79"/>
    <x v="1"/>
    <n v="24"/>
    <s v="True Color"/>
    <n v="1367.4902"/>
    <s v="572 x 816"/>
    <x v="2"/>
    <n v="2"/>
    <n v="1367.4902"/>
    <n v="0.17247999999999999"/>
    <n v="55.763416173612654"/>
    <n v="0"/>
    <x v="1"/>
  </r>
  <r>
    <n v="711"/>
    <s v="Case-79"/>
    <x v="1"/>
    <n v="24"/>
    <s v="True Color"/>
    <n v="1367.4902"/>
    <s v="572 x 816"/>
    <x v="2"/>
    <n v="3"/>
    <n v="1367.4902"/>
    <n v="1.7592000000000001"/>
    <n v="45.677651445151767"/>
    <n v="0"/>
    <x v="1"/>
  </r>
  <r>
    <n v="712"/>
    <s v="Case-80"/>
    <x v="1"/>
    <n v="24"/>
    <s v="True Color"/>
    <n v="1367.4902"/>
    <s v="572 x 816"/>
    <x v="0"/>
    <n v="1"/>
    <n v="1367.4902"/>
    <n v="1.9358000000000001E-3"/>
    <n v="75.262198753455365"/>
    <n v="0"/>
    <x v="1"/>
  </r>
  <r>
    <n v="713"/>
    <s v="Case-80"/>
    <x v="1"/>
    <n v="24"/>
    <s v="True Color"/>
    <n v="1367.4902"/>
    <s v="572 x 816"/>
    <x v="0"/>
    <n v="2"/>
    <n v="1367.4902"/>
    <n v="0.46782000000000001"/>
    <n v="51.430015762635918"/>
    <n v="0"/>
    <x v="1"/>
  </r>
  <r>
    <n v="714"/>
    <s v="Case-80"/>
    <x v="1"/>
    <n v="24"/>
    <s v="True Color"/>
    <n v="1367.4902"/>
    <s v="572 x 816"/>
    <x v="0"/>
    <n v="3"/>
    <n v="1367.4902"/>
    <n v="3.0017999999999998"/>
    <n v="43.356986076008575"/>
    <n v="0"/>
    <x v="1"/>
  </r>
  <r>
    <n v="715"/>
    <s v="Case-80"/>
    <x v="1"/>
    <n v="24"/>
    <s v="True Color"/>
    <n v="1367.4902"/>
    <s v="572 x 816"/>
    <x v="1"/>
    <n v="1"/>
    <n v="1367.4902"/>
    <n v="8.5698999999999997E-2"/>
    <n v="58.80104606587836"/>
    <n v="0"/>
    <x v="1"/>
  </r>
  <r>
    <n v="716"/>
    <s v="Case-80"/>
    <x v="1"/>
    <n v="24"/>
    <s v="True Color"/>
    <n v="1367.4902"/>
    <s v="572 x 816"/>
    <x v="1"/>
    <n v="2"/>
    <n v="1367.4902"/>
    <n v="0.17369999999999999"/>
    <n v="55.732805424208117"/>
    <n v="0"/>
    <x v="1"/>
  </r>
  <r>
    <n v="717"/>
    <s v="Case-80"/>
    <x v="1"/>
    <n v="24"/>
    <s v="True Color"/>
    <n v="1367.4902"/>
    <s v="572 x 816"/>
    <x v="1"/>
    <n v="3"/>
    <n v="1367.4902"/>
    <n v="1.8029999999999999"/>
    <n v="45.570846341455081"/>
    <n v="0"/>
    <x v="1"/>
  </r>
  <r>
    <n v="718"/>
    <s v="Case-80"/>
    <x v="1"/>
    <n v="24"/>
    <s v="True Color"/>
    <n v="1367.4902"/>
    <s v="572 x 816"/>
    <x v="2"/>
    <n v="1"/>
    <n v="1367.4902"/>
    <n v="1.1688000000000001E-4"/>
    <n v="87.453401579416692"/>
    <n v="0"/>
    <x v="1"/>
  </r>
  <r>
    <n v="719"/>
    <s v="Case-80"/>
    <x v="1"/>
    <n v="24"/>
    <s v="True Color"/>
    <n v="1367.4902"/>
    <s v="572 x 816"/>
    <x v="2"/>
    <n v="2"/>
    <n v="1367.4902"/>
    <n v="0.16539000000000001"/>
    <n v="55.945711136689781"/>
    <n v="0"/>
    <x v="1"/>
  </r>
  <r>
    <n v="720"/>
    <s v="Case-80"/>
    <x v="1"/>
    <n v="24"/>
    <s v="True Color"/>
    <n v="1367.4902"/>
    <s v="572 x 816"/>
    <x v="2"/>
    <n v="3"/>
    <n v="1367.4902"/>
    <n v="1.6498999999999999"/>
    <n v="45.956227383293296"/>
    <n v="0"/>
    <x v="1"/>
  </r>
  <r>
    <n v="721"/>
    <s v="Case-81"/>
    <x v="1"/>
    <n v="24"/>
    <s v="True Color"/>
    <n v="1367.4902"/>
    <s v="572 x 816"/>
    <x v="0"/>
    <n v="1"/>
    <n v="1367.4902"/>
    <n v="9.2159000000000008E-3"/>
    <n v="68.485426072110613"/>
    <n v="0"/>
    <x v="1"/>
  </r>
  <r>
    <n v="722"/>
    <s v="Case-81"/>
    <x v="1"/>
    <n v="24"/>
    <s v="True Color"/>
    <n v="1367.4902"/>
    <s v="572 x 816"/>
    <x v="0"/>
    <n v="2"/>
    <n v="1367.4902"/>
    <n v="1.0814999999999999"/>
    <n v="47.790538370927997"/>
    <n v="0"/>
    <x v="1"/>
  </r>
  <r>
    <n v="723"/>
    <s v="Case-81"/>
    <x v="1"/>
    <n v="24"/>
    <s v="True Color"/>
    <n v="1367.4902"/>
    <s v="572 x 816"/>
    <x v="0"/>
    <n v="3"/>
    <n v="1367.4902"/>
    <n v="5.0807000000000002"/>
    <n v="41.071568089788826"/>
    <n v="0"/>
    <x v="1"/>
  </r>
  <r>
    <n v="724"/>
    <s v="Case-81"/>
    <x v="1"/>
    <n v="24"/>
    <s v="True Color"/>
    <n v="1367.4902"/>
    <s v="572 x 816"/>
    <x v="1"/>
    <n v="1"/>
    <n v="1367.4902"/>
    <n v="3.7058E-3"/>
    <n v="72.441983838883232"/>
    <n v="0"/>
    <x v="1"/>
  </r>
  <r>
    <n v="725"/>
    <s v="Case-81"/>
    <x v="1"/>
    <n v="24"/>
    <s v="True Color"/>
    <n v="1367.4902"/>
    <s v="572 x 816"/>
    <x v="1"/>
    <n v="2"/>
    <n v="1367.4902"/>
    <n v="0.45533000000000001"/>
    <n v="51.547540955690835"/>
    <n v="0"/>
    <x v="1"/>
  </r>
  <r>
    <n v="726"/>
    <s v="Case-81"/>
    <x v="1"/>
    <n v="24"/>
    <s v="True Color"/>
    <n v="1367.4902"/>
    <s v="572 x 816"/>
    <x v="1"/>
    <n v="3"/>
    <n v="1367.4902"/>
    <n v="3.5424000000000002"/>
    <n v="42.637827616692817"/>
    <n v="0"/>
    <x v="1"/>
  </r>
  <r>
    <n v="727"/>
    <s v="Case-81"/>
    <x v="1"/>
    <n v="24"/>
    <s v="True Color"/>
    <n v="1367.4902"/>
    <s v="572 x 816"/>
    <x v="2"/>
    <n v="1"/>
    <n v="1367.4902"/>
    <n v="3.5067000000000002E-3"/>
    <n v="72.681817475149302"/>
    <n v="0"/>
    <x v="1"/>
  </r>
  <r>
    <n v="728"/>
    <s v="Case-81"/>
    <x v="1"/>
    <n v="24"/>
    <s v="True Color"/>
    <n v="1367.4902"/>
    <s v="572 x 816"/>
    <x v="2"/>
    <n v="2"/>
    <n v="1367.4902"/>
    <n v="0.43335000000000001"/>
    <n v="51.762415599680324"/>
    <n v="0"/>
    <x v="1"/>
  </r>
  <r>
    <n v="729"/>
    <s v="Case-81"/>
    <x v="1"/>
    <n v="24"/>
    <s v="True Color"/>
    <n v="1367.4902"/>
    <s v="572 x 816"/>
    <x v="2"/>
    <n v="3"/>
    <n v="1367.4902"/>
    <n v="3.1110000000000002"/>
    <n v="43.201803497592067"/>
    <n v="0"/>
    <x v="1"/>
  </r>
  <r>
    <n v="730"/>
    <s v="Case-82"/>
    <x v="1"/>
    <n v="24"/>
    <s v="True Color"/>
    <n v="1367.4902"/>
    <s v="572 x 816"/>
    <x v="0"/>
    <n v="1"/>
    <n v="1367.4902"/>
    <n v="8.1945000000000004E-3"/>
    <n v="68.995579012976464"/>
    <n v="0"/>
    <x v="1"/>
  </r>
  <r>
    <n v="731"/>
    <s v="Case-82"/>
    <x v="1"/>
    <n v="24"/>
    <s v="True Color"/>
    <n v="1367.4902"/>
    <s v="572 x 816"/>
    <x v="0"/>
    <n v="2"/>
    <n v="1367.4902"/>
    <n v="0.91879999999999995"/>
    <n v="48.49859374344922"/>
    <n v="0"/>
    <x v="1"/>
  </r>
  <r>
    <n v="732"/>
    <s v="Case-82"/>
    <x v="1"/>
    <n v="24"/>
    <s v="True Color"/>
    <n v="1367.4902"/>
    <s v="572 x 816"/>
    <x v="0"/>
    <n v="3"/>
    <n v="1367.4902"/>
    <n v="4.3799000000000001"/>
    <n v="41.716161658761322"/>
    <n v="0"/>
    <x v="1"/>
  </r>
  <r>
    <n v="733"/>
    <s v="Case-82"/>
    <x v="1"/>
    <n v="24"/>
    <s v="True Color"/>
    <n v="1367.4902"/>
    <s v="572 x 816"/>
    <x v="1"/>
    <n v="1"/>
    <n v="1367.4902"/>
    <n v="3.3790999999999999E-3"/>
    <n v="72.842793165314376"/>
    <n v="0"/>
    <x v="1"/>
  </r>
  <r>
    <n v="734"/>
    <s v="Case-82"/>
    <x v="1"/>
    <n v="24"/>
    <s v="True Color"/>
    <n v="1367.4902"/>
    <s v="572 x 816"/>
    <x v="1"/>
    <n v="2"/>
    <n v="1367.4902"/>
    <n v="0.37717000000000001"/>
    <n v="52.365432190947686"/>
    <n v="0"/>
    <x v="1"/>
  </r>
  <r>
    <n v="735"/>
    <s v="Case-82"/>
    <x v="1"/>
    <n v="24"/>
    <s v="True Color"/>
    <n v="1367.4902"/>
    <s v="572 x 816"/>
    <x v="1"/>
    <n v="3"/>
    <n v="1367.4902"/>
    <n v="2.8254999999999999"/>
    <n v="43.619850492339935"/>
    <n v="0"/>
    <x v="1"/>
  </r>
  <r>
    <n v="736"/>
    <s v="Case-82"/>
    <x v="1"/>
    <n v="24"/>
    <s v="True Color"/>
    <n v="1367.4902"/>
    <s v="572 x 816"/>
    <x v="2"/>
    <n v="1"/>
    <n v="1367.4902"/>
    <n v="2.8002000000000001E-3"/>
    <n v="73.658913095991096"/>
    <n v="0"/>
    <x v="1"/>
  </r>
  <r>
    <n v="737"/>
    <s v="Case-82"/>
    <x v="1"/>
    <n v="24"/>
    <s v="True Color"/>
    <n v="1367.4902"/>
    <s v="572 x 816"/>
    <x v="2"/>
    <n v="2"/>
    <n v="1367.4902"/>
    <n v="0.35326000000000002"/>
    <n v="52.649858962684775"/>
    <n v="0"/>
    <x v="1"/>
  </r>
  <r>
    <n v="738"/>
    <s v="Case-82"/>
    <x v="1"/>
    <n v="24"/>
    <s v="True Color"/>
    <n v="1367.4902"/>
    <s v="572 x 816"/>
    <x v="2"/>
    <n v="3"/>
    <n v="1367.4902"/>
    <n v="2.6440999999999999"/>
    <n v="43.908024847037296"/>
    <n v="0"/>
    <x v="1"/>
  </r>
  <r>
    <n v="739"/>
    <s v="Case-83"/>
    <x v="1"/>
    <n v="24"/>
    <s v="True Color"/>
    <n v="1367.4902"/>
    <s v="572 x 816"/>
    <x v="0"/>
    <n v="1"/>
    <n v="1367.4902"/>
    <n v="9.2159000000000008E-3"/>
    <n v="68.485426072110613"/>
    <n v="0"/>
    <x v="1"/>
  </r>
  <r>
    <n v="740"/>
    <s v="Case-83"/>
    <x v="1"/>
    <n v="24"/>
    <s v="True Color"/>
    <n v="1367.4902"/>
    <s v="572 x 816"/>
    <x v="0"/>
    <n v="2"/>
    <n v="1367.4902"/>
    <n v="1.0814999999999999"/>
    <n v="47.790538370927997"/>
    <n v="0"/>
    <x v="1"/>
  </r>
  <r>
    <n v="741"/>
    <s v="Case-83"/>
    <x v="1"/>
    <n v="24"/>
    <s v="True Color"/>
    <n v="1367.4902"/>
    <s v="572 x 816"/>
    <x v="0"/>
    <n v="3"/>
    <n v="1367.4902"/>
    <n v="5.0807000000000002"/>
    <n v="41.071568089788826"/>
    <n v="0"/>
    <x v="1"/>
  </r>
  <r>
    <n v="742"/>
    <s v="Case-83"/>
    <x v="1"/>
    <n v="24"/>
    <s v="True Color"/>
    <n v="1367.4902"/>
    <s v="572 x 816"/>
    <x v="1"/>
    <n v="1"/>
    <n v="1367.4902"/>
    <n v="3.7058E-3"/>
    <n v="72.441983838883232"/>
    <n v="0"/>
    <x v="1"/>
  </r>
  <r>
    <n v="743"/>
    <s v="Case-83"/>
    <x v="1"/>
    <n v="24"/>
    <s v="True Color"/>
    <n v="1367.4902"/>
    <s v="572 x 816"/>
    <x v="1"/>
    <n v="2"/>
    <n v="1367.4902"/>
    <n v="0.45533000000000001"/>
    <n v="51.547540955690835"/>
    <n v="0"/>
    <x v="1"/>
  </r>
  <r>
    <n v="744"/>
    <s v="Case-83"/>
    <x v="1"/>
    <n v="24"/>
    <s v="True Color"/>
    <n v="1367.4902"/>
    <s v="572 x 816"/>
    <x v="1"/>
    <n v="3"/>
    <n v="1367.4902"/>
    <n v="3.5424000000000002"/>
    <n v="42.637827616692817"/>
    <n v="0"/>
    <x v="1"/>
  </r>
  <r>
    <n v="745"/>
    <s v="Case-83"/>
    <x v="1"/>
    <n v="24"/>
    <s v="True Color"/>
    <n v="1367.4902"/>
    <s v="572 x 816"/>
    <x v="2"/>
    <n v="1"/>
    <n v="1367.4902"/>
    <n v="3.5067000000000002E-3"/>
    <n v="72.681817475149302"/>
    <n v="0"/>
    <x v="1"/>
  </r>
  <r>
    <n v="746"/>
    <s v="Case-83"/>
    <x v="1"/>
    <n v="24"/>
    <s v="True Color"/>
    <n v="1367.4902"/>
    <s v="572 x 816"/>
    <x v="2"/>
    <n v="2"/>
    <n v="1367.4902"/>
    <n v="0.43335000000000001"/>
    <n v="51.762415599680324"/>
    <n v="0"/>
    <x v="1"/>
  </r>
  <r>
    <n v="747"/>
    <s v="Case-83"/>
    <x v="1"/>
    <n v="24"/>
    <s v="True Color"/>
    <n v="1367.4902"/>
    <s v="572 x 816"/>
    <x v="2"/>
    <n v="3"/>
    <n v="1367.4902"/>
    <n v="3.1110000000000002"/>
    <n v="43.201803497592067"/>
    <n v="0"/>
    <x v="1"/>
  </r>
  <r>
    <n v="748"/>
    <s v="Case-84"/>
    <x v="1"/>
    <n v="24"/>
    <s v="True Color"/>
    <n v="1367.4902"/>
    <s v="572 x 816"/>
    <x v="0"/>
    <n v="1"/>
    <n v="1367.4902"/>
    <n v="1.9358000000000001E-3"/>
    <n v="75.262198753455365"/>
    <n v="0"/>
    <x v="1"/>
  </r>
  <r>
    <n v="749"/>
    <s v="Case-84"/>
    <x v="1"/>
    <n v="24"/>
    <s v="True Color"/>
    <n v="1367.4902"/>
    <s v="572 x 816"/>
    <x v="0"/>
    <n v="2"/>
    <n v="1367.4902"/>
    <n v="0.46782000000000001"/>
    <n v="51.430015762635918"/>
    <n v="0"/>
    <x v="1"/>
  </r>
  <r>
    <n v="750"/>
    <s v="Case-84"/>
    <x v="1"/>
    <n v="24"/>
    <s v="True Color"/>
    <n v="1367.4902"/>
    <s v="572 x 816"/>
    <x v="0"/>
    <n v="3"/>
    <n v="1367.4902"/>
    <n v="3.0017999999999998"/>
    <n v="43.356986076008575"/>
    <n v="0"/>
    <x v="1"/>
  </r>
  <r>
    <n v="751"/>
    <s v="Case-84"/>
    <x v="1"/>
    <n v="24"/>
    <s v="True Color"/>
    <n v="1367.4902"/>
    <s v="572 x 816"/>
    <x v="1"/>
    <n v="1"/>
    <n v="1367.4902"/>
    <n v="8.5698999999999997E-2"/>
    <n v="58.80104606587836"/>
    <n v="0"/>
    <x v="1"/>
  </r>
  <r>
    <n v="752"/>
    <s v="Case-84"/>
    <x v="1"/>
    <n v="24"/>
    <s v="True Color"/>
    <n v="1367.4902"/>
    <s v="572 x 816"/>
    <x v="1"/>
    <n v="2"/>
    <n v="1367.4902"/>
    <n v="0.17369999999999999"/>
    <n v="55.732805424208117"/>
    <n v="0"/>
    <x v="1"/>
  </r>
  <r>
    <n v="753"/>
    <s v="Case-84"/>
    <x v="1"/>
    <n v="24"/>
    <s v="True Color"/>
    <n v="1367.4902"/>
    <s v="572 x 816"/>
    <x v="1"/>
    <n v="3"/>
    <n v="1367.4902"/>
    <n v="1.8029999999999999"/>
    <n v="45.570846341455081"/>
    <n v="0"/>
    <x v="1"/>
  </r>
  <r>
    <n v="754"/>
    <s v="Case-84"/>
    <x v="1"/>
    <n v="24"/>
    <s v="True Color"/>
    <n v="1367.4902"/>
    <s v="572 x 816"/>
    <x v="2"/>
    <n v="1"/>
    <n v="1367.4902"/>
    <n v="1.1688000000000001E-4"/>
    <n v="87.453401579416692"/>
    <n v="0"/>
    <x v="1"/>
  </r>
  <r>
    <n v="755"/>
    <s v="Case-84"/>
    <x v="1"/>
    <n v="24"/>
    <s v="True Color"/>
    <n v="1367.4902"/>
    <s v="572 x 816"/>
    <x v="2"/>
    <n v="2"/>
    <n v="1367.4902"/>
    <n v="0.16539000000000001"/>
    <n v="55.945711136689781"/>
    <n v="0"/>
    <x v="1"/>
  </r>
  <r>
    <n v="756"/>
    <s v="Case-84"/>
    <x v="1"/>
    <n v="24"/>
    <s v="True Color"/>
    <n v="1367.4902"/>
    <s v="572 x 816"/>
    <x v="2"/>
    <n v="3"/>
    <n v="1367.4902"/>
    <n v="1.6498999999999999"/>
    <n v="45.956227383293296"/>
    <n v="0"/>
    <x v="1"/>
  </r>
  <r>
    <n v="757"/>
    <s v="Case-85"/>
    <x v="1"/>
    <n v="24"/>
    <s v="True Color"/>
    <n v="1367.4902"/>
    <s v="572 x 816"/>
    <x v="0"/>
    <n v="1"/>
    <n v="1367.4902"/>
    <n v="9.2159000000000008E-3"/>
    <n v="68.485426072110613"/>
    <n v="0"/>
    <x v="1"/>
  </r>
  <r>
    <n v="758"/>
    <s v="Case-85"/>
    <x v="1"/>
    <n v="24"/>
    <s v="True Color"/>
    <n v="1367.4902"/>
    <s v="572 x 816"/>
    <x v="0"/>
    <n v="2"/>
    <n v="1367.4902"/>
    <n v="1.0814999999999999"/>
    <n v="47.790538370927997"/>
    <n v="0"/>
    <x v="1"/>
  </r>
  <r>
    <n v="759"/>
    <s v="Case-85"/>
    <x v="1"/>
    <n v="24"/>
    <s v="True Color"/>
    <n v="1367.4902"/>
    <s v="572 x 816"/>
    <x v="0"/>
    <n v="3"/>
    <n v="1367.4902"/>
    <n v="5.0807000000000002"/>
    <n v="41.071568089788826"/>
    <n v="0"/>
    <x v="1"/>
  </r>
  <r>
    <n v="760"/>
    <s v="Case-85"/>
    <x v="1"/>
    <n v="24"/>
    <s v="True Color"/>
    <n v="1367.4902"/>
    <s v="572 x 816"/>
    <x v="1"/>
    <n v="1"/>
    <n v="1367.4902"/>
    <n v="3.7058E-3"/>
    <n v="72.441983838883232"/>
    <n v="0"/>
    <x v="1"/>
  </r>
  <r>
    <n v="761"/>
    <s v="Case-85"/>
    <x v="1"/>
    <n v="24"/>
    <s v="True Color"/>
    <n v="1367.4902"/>
    <s v="572 x 816"/>
    <x v="1"/>
    <n v="2"/>
    <n v="1367.4902"/>
    <n v="0.45533000000000001"/>
    <n v="51.547540955690835"/>
    <n v="0"/>
    <x v="1"/>
  </r>
  <r>
    <n v="762"/>
    <s v="Case-85"/>
    <x v="1"/>
    <n v="24"/>
    <s v="True Color"/>
    <n v="1367.4902"/>
    <s v="572 x 816"/>
    <x v="1"/>
    <n v="3"/>
    <n v="1367.4902"/>
    <n v="3.5424000000000002"/>
    <n v="42.637827616692817"/>
    <n v="0"/>
    <x v="1"/>
  </r>
  <r>
    <n v="763"/>
    <s v="Case-85"/>
    <x v="1"/>
    <n v="24"/>
    <s v="True Color"/>
    <n v="1367.4902"/>
    <s v="572 x 816"/>
    <x v="2"/>
    <n v="1"/>
    <n v="1367.4902"/>
    <n v="3.5067000000000002E-3"/>
    <n v="72.681817475149302"/>
    <n v="0"/>
    <x v="1"/>
  </r>
  <r>
    <n v="764"/>
    <s v="Case-85"/>
    <x v="1"/>
    <n v="24"/>
    <s v="True Color"/>
    <n v="1367.4902"/>
    <s v="572 x 816"/>
    <x v="2"/>
    <n v="2"/>
    <n v="1367.4902"/>
    <n v="0.43335000000000001"/>
    <n v="51.762415599680324"/>
    <n v="0"/>
    <x v="1"/>
  </r>
  <r>
    <n v="765"/>
    <s v="Case-85"/>
    <x v="1"/>
    <n v="24"/>
    <s v="True Color"/>
    <n v="1367.4902"/>
    <s v="572 x 816"/>
    <x v="2"/>
    <n v="3"/>
    <n v="1367.4902"/>
    <n v="3.1110000000000002"/>
    <n v="43.201803497592067"/>
    <n v="0"/>
    <x v="1"/>
  </r>
  <r>
    <n v="766"/>
    <s v="Case-86"/>
    <x v="1"/>
    <n v="24"/>
    <s v="True Color"/>
    <n v="1367.4902"/>
    <s v="572 x 816"/>
    <x v="0"/>
    <n v="1"/>
    <n v="1367.4902"/>
    <n v="2.0999E-3"/>
    <n v="74.908817473160184"/>
    <n v="0"/>
    <x v="1"/>
  </r>
  <r>
    <n v="767"/>
    <s v="Case-86"/>
    <x v="1"/>
    <n v="24"/>
    <s v="True Color"/>
    <n v="1367.4902"/>
    <s v="572 x 816"/>
    <x v="0"/>
    <n v="2"/>
    <n v="1367.4902"/>
    <n v="0.49225999999999998"/>
    <n v="51.20885813506802"/>
    <n v="0"/>
    <x v="1"/>
  </r>
  <r>
    <n v="768"/>
    <s v="Case-86"/>
    <x v="1"/>
    <n v="24"/>
    <s v="True Color"/>
    <n v="1367.4902"/>
    <s v="572 x 816"/>
    <x v="0"/>
    <n v="3"/>
    <n v="1367.4902"/>
    <n v="3.1415000000000002"/>
    <n v="43.159432968159521"/>
    <n v="0"/>
    <x v="1"/>
  </r>
  <r>
    <n v="769"/>
    <s v="Case-86"/>
    <x v="1"/>
    <n v="24"/>
    <s v="True Color"/>
    <n v="1367.4902"/>
    <s v="572 x 816"/>
    <x v="1"/>
    <n v="1"/>
    <n v="1367.4902"/>
    <n v="0.14044999999999999"/>
    <n v="56.655586173303135"/>
    <n v="0"/>
    <x v="1"/>
  </r>
  <r>
    <n v="770"/>
    <s v="Case-86"/>
    <x v="1"/>
    <n v="24"/>
    <s v="True Color"/>
    <n v="1367.4902"/>
    <s v="572 x 816"/>
    <x v="1"/>
    <n v="2"/>
    <n v="1367.4902"/>
    <n v="0.18157999999999999"/>
    <n v="55.540123491055922"/>
    <n v="0"/>
    <x v="1"/>
  </r>
  <r>
    <n v="771"/>
    <s v="Case-86"/>
    <x v="1"/>
    <n v="24"/>
    <s v="True Color"/>
    <n v="1367.4902"/>
    <s v="572 x 816"/>
    <x v="1"/>
    <n v="3"/>
    <n v="1367.4902"/>
    <n v="1.9380999999999999"/>
    <n v="45.257041793153114"/>
    <n v="0"/>
    <x v="1"/>
  </r>
  <r>
    <n v="772"/>
    <s v="Case-86"/>
    <x v="1"/>
    <n v="24"/>
    <s v="True Color"/>
    <n v="1367.4902"/>
    <s v="572 x 816"/>
    <x v="2"/>
    <n v="1"/>
    <n v="1367.4902"/>
    <n v="1.5331000000000001E-4"/>
    <n v="86.275098772256911"/>
    <n v="0"/>
    <x v="1"/>
  </r>
  <r>
    <n v="773"/>
    <s v="Case-86"/>
    <x v="1"/>
    <n v="24"/>
    <s v="True Color"/>
    <n v="1367.4902"/>
    <s v="572 x 816"/>
    <x v="2"/>
    <n v="2"/>
    <n v="1367.4902"/>
    <n v="0.17247999999999999"/>
    <n v="55.763416173612654"/>
    <n v="0"/>
    <x v="1"/>
  </r>
  <r>
    <n v="774"/>
    <s v="Case-86"/>
    <x v="1"/>
    <n v="24"/>
    <s v="True Color"/>
    <n v="1367.4902"/>
    <s v="572 x 816"/>
    <x v="2"/>
    <n v="3"/>
    <n v="1367.4902"/>
    <n v="1.7592000000000001"/>
    <n v="45.677651445151767"/>
    <n v="0"/>
    <x v="1"/>
  </r>
  <r>
    <n v="775"/>
    <s v="Case-87"/>
    <x v="1"/>
    <n v="24"/>
    <s v="True Color"/>
    <n v="1112.123"/>
    <s v="739 x 512"/>
    <x v="0"/>
    <n v="1"/>
    <n v="1110.0527"/>
    <n v="5.1916000000000002E-3"/>
    <n v="70.977791371073494"/>
    <n v="0.18615746639536168"/>
    <x v="1"/>
  </r>
  <r>
    <n v="776"/>
    <s v="Case-87"/>
    <x v="1"/>
    <n v="24"/>
    <s v="True Color"/>
    <n v="1112.123"/>
    <s v="739 x 512"/>
    <x v="0"/>
    <n v="2"/>
    <n v="1110.0527"/>
    <n v="1.0744"/>
    <n v="47.819143612072509"/>
    <n v="0.18615746639536168"/>
    <x v="1"/>
  </r>
  <r>
    <n v="777"/>
    <s v="Case-87"/>
    <x v="1"/>
    <n v="24"/>
    <s v="True Color"/>
    <n v="1112.123"/>
    <s v="739 x 512"/>
    <x v="0"/>
    <n v="3"/>
    <n v="1110.0527"/>
    <n v="6.0518000000000001"/>
    <n v="40.311957938517942"/>
    <n v="0.18615746639536168"/>
    <x v="1"/>
  </r>
  <r>
    <n v="778"/>
    <s v="Case-87"/>
    <x v="1"/>
    <n v="24"/>
    <s v="True Color"/>
    <n v="1112.123"/>
    <s v="739 x 512"/>
    <x v="1"/>
    <n v="1"/>
    <n v="1110.0527"/>
    <n v="4.6075000000000001E-4"/>
    <n v="81.496150169767986"/>
    <n v="0.18615746639536168"/>
    <x v="1"/>
  </r>
  <r>
    <n v="779"/>
    <s v="Case-87"/>
    <x v="1"/>
    <n v="24"/>
    <s v="True Color"/>
    <n v="1112.123"/>
    <s v="739 x 512"/>
    <x v="1"/>
    <n v="2"/>
    <n v="1110.0527"/>
    <n v="0.16417000000000001"/>
    <n v="55.977865626813966"/>
    <n v="0.18615746639536168"/>
    <x v="1"/>
  </r>
  <r>
    <n v="780"/>
    <s v="Case-87"/>
    <x v="1"/>
    <n v="24"/>
    <s v="True Color"/>
    <n v="1112.123"/>
    <s v="739 x 512"/>
    <x v="1"/>
    <n v="3"/>
    <n v="1110.0527"/>
    <n v="2.9418000000000002"/>
    <n v="43.444672172380891"/>
    <n v="0.18615746639536168"/>
    <x v="1"/>
  </r>
  <r>
    <n v="781"/>
    <s v="Case-87"/>
    <x v="1"/>
    <n v="24"/>
    <s v="True Color"/>
    <n v="1112.123"/>
    <s v="739 x 512"/>
    <x v="2"/>
    <n v="1"/>
    <n v="1110.0527"/>
    <n v="5.3828000000000003E-4"/>
    <n v="80.820721171306161"/>
    <n v="0.18615746639536168"/>
    <x v="1"/>
  </r>
  <r>
    <n v="782"/>
    <s v="Case-87"/>
    <x v="1"/>
    <n v="24"/>
    <s v="True Color"/>
    <n v="1112.123"/>
    <s v="739 x 512"/>
    <x v="2"/>
    <n v="2"/>
    <n v="1110.0527"/>
    <n v="0.16133"/>
    <n v="56.053652270623438"/>
    <n v="0.18615746639536168"/>
    <x v="1"/>
  </r>
  <r>
    <n v="783"/>
    <s v="Case-87"/>
    <x v="1"/>
    <n v="24"/>
    <s v="True Color"/>
    <n v="1112.123"/>
    <s v="739 x 512"/>
    <x v="2"/>
    <n v="3"/>
    <n v="1110.0527"/>
    <n v="2.7113999999999998"/>
    <n v="43.798867691530646"/>
    <n v="0.18615746639536168"/>
    <x v="1"/>
  </r>
  <r>
    <n v="784"/>
    <s v="Case-88"/>
    <x v="1"/>
    <n v="24"/>
    <s v="True Color"/>
    <n v="1112.123"/>
    <s v="739 x 512"/>
    <x v="0"/>
    <n v="1"/>
    <n v="1110.0527"/>
    <n v="3.9652999999999997E-3"/>
    <n v="72.148043108496282"/>
    <n v="0.18615746639536168"/>
    <x v="1"/>
  </r>
  <r>
    <n v="785"/>
    <s v="Case-88"/>
    <x v="1"/>
    <n v="24"/>
    <s v="True Color"/>
    <n v="1112.123"/>
    <s v="739 x 512"/>
    <x v="0"/>
    <n v="2"/>
    <n v="1110.0527"/>
    <n v="0.56952000000000003"/>
    <n v="50.575713809389654"/>
    <n v="0.18615746639536168"/>
    <x v="1"/>
  </r>
  <r>
    <n v="786"/>
    <s v="Case-88"/>
    <x v="1"/>
    <n v="24"/>
    <s v="True Color"/>
    <n v="1112.123"/>
    <s v="739 x 512"/>
    <x v="0"/>
    <n v="3"/>
    <n v="1110.0527"/>
    <n v="3.927"/>
    <n v="42.190194595974916"/>
    <n v="0.18615746639536168"/>
    <x v="1"/>
  </r>
  <r>
    <n v="787"/>
    <s v="Case-88"/>
    <x v="1"/>
    <n v="24"/>
    <s v="True Color"/>
    <n v="1112.123"/>
    <s v="739 x 512"/>
    <x v="1"/>
    <n v="1"/>
    <n v="1110.0527"/>
    <n v="0.12334000000000001"/>
    <n v="57.219764167776248"/>
    <n v="0.18615746639536168"/>
    <x v="1"/>
  </r>
  <r>
    <n v="788"/>
    <s v="Case-88"/>
    <x v="1"/>
    <n v="24"/>
    <s v="True Color"/>
    <n v="1112.123"/>
    <s v="739 x 512"/>
    <x v="1"/>
    <n v="2"/>
    <n v="1110.0527"/>
    <n v="0.10098"/>
    <n v="58.088449945084434"/>
    <n v="0.18615746639536168"/>
    <x v="1"/>
  </r>
  <r>
    <n v="789"/>
    <s v="Case-88"/>
    <x v="1"/>
    <n v="24"/>
    <s v="True Color"/>
    <n v="1112.123"/>
    <s v="739 x 512"/>
    <x v="1"/>
    <n v="3"/>
    <n v="1110.0527"/>
    <n v="1.9738"/>
    <n v="45.177772162307591"/>
    <n v="0.18615746639536168"/>
    <x v="1"/>
  </r>
  <r>
    <n v="790"/>
    <s v="Case-88"/>
    <x v="1"/>
    <n v="24"/>
    <s v="True Color"/>
    <n v="1112.123"/>
    <s v="739 x 512"/>
    <x v="2"/>
    <n v="1"/>
    <n v="1110.0527"/>
    <n v="0.33477000000000001"/>
    <n v="52.883338285664642"/>
    <n v="0.18615746639536168"/>
    <x v="1"/>
  </r>
  <r>
    <n v="791"/>
    <s v="Case-88"/>
    <x v="1"/>
    <n v="24"/>
    <s v="True Color"/>
    <n v="1112.123"/>
    <s v="739 x 512"/>
    <x v="2"/>
    <n v="2"/>
    <n v="1110.0527"/>
    <n v="9.8357E-2"/>
    <n v="58.202750870732444"/>
    <n v="0.18615746639536168"/>
    <x v="1"/>
  </r>
  <r>
    <n v="792"/>
    <s v="Case-88"/>
    <x v="1"/>
    <n v="24"/>
    <s v="True Color"/>
    <n v="1112.123"/>
    <s v="739 x 512"/>
    <x v="2"/>
    <n v="3"/>
    <n v="1110.0527"/>
    <n v="1.7971999999999999"/>
    <n v="45.584839509469226"/>
    <n v="0.18615746639536168"/>
    <x v="1"/>
  </r>
  <r>
    <n v="793"/>
    <s v="Case-89"/>
    <x v="1"/>
    <n v="24"/>
    <s v="True Color"/>
    <n v="1196.123"/>
    <s v="512 x 796"/>
    <x v="0"/>
    <n v="1"/>
    <n v="1194.0527"/>
    <n v="2.4178000000000002E-2"/>
    <n v="64.296599876222132"/>
    <n v="0.17308420622294599"/>
    <x v="1"/>
  </r>
  <r>
    <n v="794"/>
    <s v="Case-89"/>
    <x v="1"/>
    <n v="24"/>
    <s v="True Color"/>
    <n v="1196.123"/>
    <s v="512 x 796"/>
    <x v="0"/>
    <n v="2"/>
    <n v="1194.0527"/>
    <n v="1.6084000000000001"/>
    <n v="46.066862964370365"/>
    <n v="0.17308420622294599"/>
    <x v="1"/>
  </r>
  <r>
    <n v="795"/>
    <s v="Case-89"/>
    <x v="1"/>
    <n v="24"/>
    <s v="True Color"/>
    <n v="1196.123"/>
    <s v="512 x 796"/>
    <x v="0"/>
    <n v="3"/>
    <n v="1194.0527"/>
    <n v="7.2937000000000003"/>
    <n v="39.501324646573543"/>
    <n v="0.17308420622294599"/>
    <x v="1"/>
  </r>
  <r>
    <n v="796"/>
    <s v="Case-89"/>
    <x v="1"/>
    <n v="24"/>
    <s v="True Color"/>
    <n v="1196.123"/>
    <s v="512 x 796"/>
    <x v="1"/>
    <n v="1"/>
    <n v="1194.0527"/>
    <n v="1.064E-2"/>
    <n v="67.861387329088814"/>
    <n v="0.17308420622294599"/>
    <x v="1"/>
  </r>
  <r>
    <n v="797"/>
    <s v="Case-89"/>
    <x v="1"/>
    <n v="24"/>
    <s v="True Color"/>
    <n v="1196.123"/>
    <s v="512 x 796"/>
    <x v="1"/>
    <n v="2"/>
    <n v="1194.0527"/>
    <n v="0.50226000000000004"/>
    <n v="51.121517685554693"/>
    <n v="0.17308420622294599"/>
    <x v="1"/>
  </r>
  <r>
    <n v="798"/>
    <s v="Case-89"/>
    <x v="1"/>
    <n v="24"/>
    <s v="True Color"/>
    <n v="1196.123"/>
    <s v="512 x 796"/>
    <x v="1"/>
    <n v="3"/>
    <n v="1194.0527"/>
    <n v="4.8262"/>
    <n v="41.294750455544431"/>
    <n v="0.17308420622294599"/>
    <x v="1"/>
  </r>
  <r>
    <n v="799"/>
    <s v="Case-89"/>
    <x v="1"/>
    <n v="24"/>
    <s v="True Color"/>
    <n v="1196.123"/>
    <s v="512 x 796"/>
    <x v="2"/>
    <n v="1"/>
    <n v="1194.0527"/>
    <n v="9.3158000000000008E-3"/>
    <n v="68.438602047309814"/>
    <n v="0.17308420622294599"/>
    <x v="1"/>
  </r>
  <r>
    <n v="800"/>
    <s v="Case-89"/>
    <x v="1"/>
    <n v="24"/>
    <s v="True Color"/>
    <n v="1196.123"/>
    <s v="512 x 796"/>
    <x v="2"/>
    <n v="2"/>
    <n v="1194.0527"/>
    <n v="0.50156999999999996"/>
    <n v="51.127488083723847"/>
    <n v="0.17308420622294599"/>
    <x v="1"/>
  </r>
  <r>
    <n v="801"/>
    <s v="Case-89"/>
    <x v="1"/>
    <n v="24"/>
    <s v="True Color"/>
    <n v="1196.123"/>
    <s v="512 x 796"/>
    <x v="2"/>
    <n v="3"/>
    <n v="1194.0527"/>
    <n v="4.5911"/>
    <n v="41.511636085124294"/>
    <n v="0.17308420622294599"/>
    <x v="1"/>
  </r>
  <r>
    <n v="802"/>
    <s v="Case-90"/>
    <x v="1"/>
    <n v="24"/>
    <s v="True Color"/>
    <n v="1196.123"/>
    <s v="512 x 796"/>
    <x v="0"/>
    <n v="1"/>
    <n v="1194.0527"/>
    <n v="2.3737999999999999E-2"/>
    <n v="64.37636235362794"/>
    <n v="0.17308420622294599"/>
    <x v="1"/>
  </r>
  <r>
    <n v="803"/>
    <s v="Case-90"/>
    <x v="1"/>
    <n v="24"/>
    <s v="True Color"/>
    <n v="1196.123"/>
    <s v="512 x 796"/>
    <x v="0"/>
    <n v="2"/>
    <n v="1194.0527"/>
    <n v="1.748"/>
    <n v="45.705389325695265"/>
    <n v="0.17308420622294599"/>
    <x v="1"/>
  </r>
  <r>
    <n v="804"/>
    <s v="Case-90"/>
    <x v="1"/>
    <n v="24"/>
    <s v="True Color"/>
    <n v="1196.123"/>
    <s v="512 x 796"/>
    <x v="0"/>
    <n v="3"/>
    <n v="1194.0527"/>
    <n v="7.9259000000000004"/>
    <n v="39.140317722694569"/>
    <n v="0.17308420622294599"/>
    <x v="1"/>
  </r>
  <r>
    <n v="805"/>
    <s v="Case-90"/>
    <x v="1"/>
    <n v="24"/>
    <s v="True Color"/>
    <n v="1196.123"/>
    <s v="512 x 796"/>
    <x v="1"/>
    <n v="1"/>
    <n v="1194.0527"/>
    <n v="1.0742E-2"/>
    <n v="67.819952128284299"/>
    <n v="0.17308420622294599"/>
    <x v="1"/>
  </r>
  <r>
    <n v="806"/>
    <s v="Case-90"/>
    <x v="1"/>
    <n v="24"/>
    <s v="True Color"/>
    <n v="1196.123"/>
    <s v="512 x 796"/>
    <x v="1"/>
    <n v="2"/>
    <n v="1194.0527"/>
    <n v="0.54244000000000003"/>
    <n v="50.787286535731447"/>
    <n v="0.17308420622294599"/>
    <x v="1"/>
  </r>
  <r>
    <n v="807"/>
    <s v="Case-90"/>
    <x v="1"/>
    <n v="24"/>
    <s v="True Color"/>
    <n v="1196.123"/>
    <s v="512 x 796"/>
    <x v="1"/>
    <n v="3"/>
    <n v="1194.0527"/>
    <n v="5.2725"/>
    <n v="40.910637724563863"/>
    <n v="0.17308420622294599"/>
    <x v="1"/>
  </r>
  <r>
    <n v="808"/>
    <s v="Case-90"/>
    <x v="1"/>
    <n v="24"/>
    <s v="True Color"/>
    <n v="1196.123"/>
    <s v="512 x 796"/>
    <x v="2"/>
    <n v="1"/>
    <n v="1194.0527"/>
    <n v="9.1138E-3"/>
    <n v="68.533808669977617"/>
    <n v="0.17308420622294599"/>
    <x v="1"/>
  </r>
  <r>
    <n v="809"/>
    <s v="Case-90"/>
    <x v="1"/>
    <n v="24"/>
    <s v="True Color"/>
    <n v="1196.123"/>
    <s v="512 x 796"/>
    <x v="2"/>
    <n v="2"/>
    <n v="1194.0527"/>
    <n v="0.53254000000000001"/>
    <n v="50.867281269226794"/>
    <n v="0.17308420622294599"/>
    <x v="1"/>
  </r>
  <r>
    <n v="810"/>
    <s v="Case-90"/>
    <x v="1"/>
    <n v="24"/>
    <s v="True Color"/>
    <n v="1196.123"/>
    <s v="512 x 796"/>
    <x v="2"/>
    <n v="3"/>
    <n v="1194.0527"/>
    <n v="5.1651999999999996"/>
    <n v="40.99993218513773"/>
    <n v="0.17308420622294599"/>
    <x v="1"/>
  </r>
  <r>
    <n v="811"/>
    <s v="Case-91"/>
    <x v="1"/>
    <n v="24"/>
    <s v="True Color"/>
    <n v="1196.123"/>
    <s v="512 x 796"/>
    <x v="0"/>
    <n v="1"/>
    <n v="1194.0527"/>
    <n v="1.9462E-2"/>
    <n v="65.238928926471772"/>
    <n v="0.17308420622294599"/>
    <x v="1"/>
  </r>
  <r>
    <n v="812"/>
    <s v="Case-91"/>
    <x v="1"/>
    <n v="24"/>
    <s v="True Color"/>
    <n v="1196.123"/>
    <s v="512 x 796"/>
    <x v="0"/>
    <n v="2"/>
    <n v="1194.0527"/>
    <n v="1.5879000000000001"/>
    <n v="46.122572121569796"/>
    <n v="0.17308420622294599"/>
    <x v="1"/>
  </r>
  <r>
    <n v="813"/>
    <s v="Case-91"/>
    <x v="1"/>
    <n v="24"/>
    <s v="True Color"/>
    <n v="1196.123"/>
    <s v="512 x 796"/>
    <x v="0"/>
    <n v="3"/>
    <n v="1194.0527"/>
    <n v="7.3669000000000002"/>
    <n v="39.45795586186496"/>
    <n v="0.17308420622294599"/>
    <x v="1"/>
  </r>
  <r>
    <n v="814"/>
    <s v="Case-91"/>
    <x v="1"/>
    <n v="24"/>
    <s v="True Color"/>
    <n v="1196.123"/>
    <s v="512 x 796"/>
    <x v="1"/>
    <n v="1"/>
    <n v="1194.0527"/>
    <n v="9.7386E-3"/>
    <n v="68.245838327342469"/>
    <n v="0.17308420622294599"/>
    <x v="1"/>
  </r>
  <r>
    <n v="815"/>
    <s v="Case-91"/>
    <x v="1"/>
    <n v="24"/>
    <s v="True Color"/>
    <n v="1196.123"/>
    <s v="512 x 796"/>
    <x v="1"/>
    <n v="2"/>
    <n v="1194.0527"/>
    <n v="0.48614000000000002"/>
    <n v="51.26319004215145"/>
    <n v="0.17308420622294599"/>
    <x v="1"/>
  </r>
  <r>
    <n v="816"/>
    <s v="Case-91"/>
    <x v="1"/>
    <n v="24"/>
    <s v="True Color"/>
    <n v="1196.123"/>
    <s v="512 x 796"/>
    <x v="1"/>
    <n v="3"/>
    <n v="1194.0527"/>
    <n v="4.9203000000000001"/>
    <n v="41.210887775370281"/>
    <n v="0.17308420622294599"/>
    <x v="1"/>
  </r>
  <r>
    <n v="817"/>
    <s v="Case-91"/>
    <x v="1"/>
    <n v="24"/>
    <s v="True Color"/>
    <n v="1196.123"/>
    <s v="512 x 796"/>
    <x v="2"/>
    <n v="1"/>
    <n v="1194.0527"/>
    <n v="8.3090000000000004E-3"/>
    <n v="68.935316018990619"/>
    <n v="0.17308420622294599"/>
    <x v="1"/>
  </r>
  <r>
    <n v="818"/>
    <s v="Case-91"/>
    <x v="1"/>
    <n v="24"/>
    <s v="True Color"/>
    <n v="1196.123"/>
    <s v="512 x 796"/>
    <x v="2"/>
    <n v="2"/>
    <n v="1194.0527"/>
    <n v="0.48431000000000002"/>
    <n v="51.279569244458145"/>
    <n v="0.17308420622294599"/>
    <x v="1"/>
  </r>
  <r>
    <n v="819"/>
    <s v="Case-91"/>
    <x v="1"/>
    <n v="24"/>
    <s v="True Color"/>
    <n v="1196.123"/>
    <s v="512 x 796"/>
    <x v="2"/>
    <n v="3"/>
    <n v="1194.0527"/>
    <n v="4.7839"/>
    <n v="41.332982680443493"/>
    <n v="0.17308420622294599"/>
    <x v="1"/>
  </r>
  <r>
    <n v="820"/>
    <s v="Case-92"/>
    <x v="1"/>
    <n v="24"/>
    <s v="True Color"/>
    <n v="1727.123"/>
    <s v="512 x 1150"/>
    <x v="0"/>
    <n v="1"/>
    <n v="1725.0527"/>
    <n v="1.3748E-2"/>
    <n v="66.748408374027235"/>
    <n v="0.11986986450878648"/>
    <x v="1"/>
  </r>
  <r>
    <n v="821"/>
    <s v="Case-92"/>
    <x v="1"/>
    <n v="24"/>
    <s v="True Color"/>
    <n v="1727.123"/>
    <s v="512 x 1150"/>
    <x v="0"/>
    <n v="2"/>
    <n v="1725.0527"/>
    <n v="0.97365999999999997"/>
    <n v="48.246730322255857"/>
    <n v="0.11986986450878648"/>
    <x v="1"/>
  </r>
  <r>
    <n v="822"/>
    <s v="Case-92"/>
    <x v="1"/>
    <n v="24"/>
    <s v="True Color"/>
    <n v="1727.123"/>
    <s v="512 x 1150"/>
    <x v="0"/>
    <n v="3"/>
    <n v="1725.0527"/>
    <n v="6.1082000000000001"/>
    <n v="40.271671122028522"/>
    <n v="0.11986986450878648"/>
    <x v="1"/>
  </r>
  <r>
    <n v="823"/>
    <s v="Case-92"/>
    <x v="1"/>
    <n v="24"/>
    <s v="True Color"/>
    <n v="1727.123"/>
    <s v="512 x 1150"/>
    <x v="1"/>
    <n v="1"/>
    <n v="1725.0527"/>
    <n v="3.8403999999999999E-3"/>
    <n v="72.287038998478835"/>
    <n v="0.11986986450878648"/>
    <x v="1"/>
  </r>
  <r>
    <n v="824"/>
    <s v="Case-92"/>
    <x v="1"/>
    <n v="24"/>
    <s v="True Color"/>
    <n v="1727.123"/>
    <s v="512 x 1150"/>
    <x v="1"/>
    <n v="2"/>
    <n v="1725.0527"/>
    <n v="0.1847"/>
    <n v="55.466134654276686"/>
    <n v="0.11986986450878648"/>
    <x v="1"/>
  </r>
  <r>
    <n v="825"/>
    <s v="Case-92"/>
    <x v="1"/>
    <n v="24"/>
    <s v="True Color"/>
    <n v="1727.123"/>
    <s v="512 x 1150"/>
    <x v="1"/>
    <n v="3"/>
    <n v="1725.0527"/>
    <n v="2.8660000000000001"/>
    <n v="43.558041748065847"/>
    <n v="0.11986986450878648"/>
    <x v="1"/>
  </r>
  <r>
    <n v="826"/>
    <s v="Case-92"/>
    <x v="1"/>
    <n v="24"/>
    <s v="True Color"/>
    <n v="1727.123"/>
    <s v="512 x 1150"/>
    <x v="2"/>
    <n v="1"/>
    <n v="1725.0527"/>
    <n v="2.8473999999999999E-3"/>
    <n v="73.586318801662173"/>
    <n v="0.11986986450878648"/>
    <x v="1"/>
  </r>
  <r>
    <n v="827"/>
    <s v="Case-92"/>
    <x v="1"/>
    <n v="24"/>
    <s v="True Color"/>
    <n v="1727.123"/>
    <s v="512 x 1150"/>
    <x v="2"/>
    <n v="2"/>
    <n v="1725.0527"/>
    <n v="0.17945"/>
    <n v="55.59136898198652"/>
    <n v="0.11986986450878648"/>
    <x v="1"/>
  </r>
  <r>
    <n v="828"/>
    <s v="Case-92"/>
    <x v="1"/>
    <n v="24"/>
    <s v="True Color"/>
    <n v="1727.123"/>
    <s v="512 x 1150"/>
    <x v="2"/>
    <n v="3"/>
    <n v="1725.0527"/>
    <n v="2.6158000000000001"/>
    <n v="43.954758254270125"/>
    <n v="0.11986986450878648"/>
    <x v="1"/>
  </r>
  <r>
    <n v="829"/>
    <s v="Case-93"/>
    <x v="1"/>
    <n v="24"/>
    <s v="True Color"/>
    <n v="1727.123"/>
    <s v="512 x 1150"/>
    <x v="0"/>
    <n v="1"/>
    <n v="1725.0527"/>
    <n v="1.2298999999999999E-2"/>
    <n v="67.232105593583583"/>
    <n v="0.11986986450878648"/>
    <x v="1"/>
  </r>
  <r>
    <n v="830"/>
    <s v="Case-93"/>
    <x v="1"/>
    <n v="24"/>
    <s v="True Color"/>
    <n v="1727.123"/>
    <s v="512 x 1150"/>
    <x v="0"/>
    <n v="2"/>
    <n v="1725.0527"/>
    <n v="0.89759"/>
    <n v="48.600023553794109"/>
    <n v="0.11986986450878648"/>
    <x v="1"/>
  </r>
  <r>
    <n v="831"/>
    <s v="Case-93"/>
    <x v="1"/>
    <n v="24"/>
    <s v="True Color"/>
    <n v="1727.123"/>
    <s v="512 x 1150"/>
    <x v="0"/>
    <n v="3"/>
    <n v="1725.0527"/>
    <n v="5.5434000000000001"/>
    <n v="40.693041433750238"/>
    <n v="0.11986986450878648"/>
    <x v="1"/>
  </r>
  <r>
    <n v="832"/>
    <s v="Case-93"/>
    <x v="1"/>
    <n v="24"/>
    <s v="True Color"/>
    <n v="1727.123"/>
    <s v="512 x 1150"/>
    <x v="1"/>
    <n v="1"/>
    <n v="1725.0527"/>
    <n v="2.4142999999999999E-3"/>
    <n v="74.302891264862623"/>
    <n v="0.11986986450878648"/>
    <x v="1"/>
  </r>
  <r>
    <n v="833"/>
    <s v="Case-93"/>
    <x v="1"/>
    <n v="24"/>
    <s v="True Color"/>
    <n v="1727.123"/>
    <s v="512 x 1150"/>
    <x v="1"/>
    <n v="2"/>
    <n v="1725.0527"/>
    <n v="0.15021000000000001"/>
    <n v="56.363815147493384"/>
    <n v="0.11986986450878648"/>
    <x v="1"/>
  </r>
  <r>
    <n v="834"/>
    <s v="Case-93"/>
    <x v="1"/>
    <n v="24"/>
    <s v="True Color"/>
    <n v="1727.123"/>
    <s v="512 x 1150"/>
    <x v="1"/>
    <n v="3"/>
    <n v="1725.0527"/>
    <n v="2.2892999999999999"/>
    <n v="44.533776525937967"/>
    <n v="0.11986986450878648"/>
    <x v="1"/>
  </r>
  <r>
    <n v="835"/>
    <s v="Case-93"/>
    <x v="1"/>
    <n v="24"/>
    <s v="True Color"/>
    <n v="1727.123"/>
    <s v="512 x 1150"/>
    <x v="2"/>
    <n v="1"/>
    <n v="1725.0527"/>
    <n v="1.9797E-3"/>
    <n v="75.164809777861251"/>
    <n v="0.11986986450878648"/>
    <x v="1"/>
  </r>
  <r>
    <n v="836"/>
    <s v="Case-93"/>
    <x v="1"/>
    <n v="24"/>
    <s v="True Color"/>
    <n v="1727.123"/>
    <s v="512 x 1150"/>
    <x v="2"/>
    <n v="2"/>
    <n v="1725.0527"/>
    <n v="0.14882000000000001"/>
    <n v="56.404190606663754"/>
    <n v="0.11986986450878648"/>
    <x v="1"/>
  </r>
  <r>
    <n v="837"/>
    <s v="Case-93"/>
    <x v="1"/>
    <n v="24"/>
    <s v="True Color"/>
    <n v="1727.123"/>
    <s v="512 x 1150"/>
    <x v="2"/>
    <n v="3"/>
    <n v="1725.0527"/>
    <n v="2.2035999999999998"/>
    <n v="44.699475971666267"/>
    <n v="0.11986986450878648"/>
    <x v="1"/>
  </r>
  <r>
    <n v="838"/>
    <s v="Case-94"/>
    <x v="1"/>
    <n v="24"/>
    <s v="True Color"/>
    <n v="1727.123"/>
    <s v="512 x 1150"/>
    <x v="0"/>
    <n v="1"/>
    <n v="1725.0527"/>
    <n v="1.0036E-2"/>
    <n v="68.115197082253374"/>
    <n v="0.11986986450878648"/>
    <x v="1"/>
  </r>
  <r>
    <n v="839"/>
    <s v="Case-94"/>
    <x v="1"/>
    <n v="24"/>
    <s v="True Color"/>
    <n v="1727.123"/>
    <s v="512 x 1150"/>
    <x v="0"/>
    <n v="2"/>
    <n v="1725.0527"/>
    <n v="0.82618000000000003"/>
    <n v="48.960056834139451"/>
    <n v="0.11986986450878648"/>
    <x v="1"/>
  </r>
  <r>
    <n v="840"/>
    <s v="Case-94"/>
    <x v="1"/>
    <n v="24"/>
    <s v="True Color"/>
    <n v="1727.123"/>
    <s v="512 x 1150"/>
    <x v="0"/>
    <n v="3"/>
    <n v="1725.0527"/>
    <n v="5.3174000000000001"/>
    <n v="40.873810296380533"/>
    <n v="0.11986986450878648"/>
    <x v="1"/>
  </r>
  <r>
    <n v="841"/>
    <s v="Case-94"/>
    <x v="1"/>
    <n v="24"/>
    <s v="True Color"/>
    <n v="1727.123"/>
    <s v="512 x 1150"/>
    <x v="1"/>
    <n v="1"/>
    <n v="1725.0527"/>
    <n v="1.8227E-3"/>
    <n v="75.523651672903483"/>
    <n v="0.11986986450878648"/>
    <x v="1"/>
  </r>
  <r>
    <n v="842"/>
    <s v="Case-94"/>
    <x v="1"/>
    <n v="24"/>
    <s v="True Color"/>
    <n v="1727.123"/>
    <s v="512 x 1150"/>
    <x v="1"/>
    <n v="2"/>
    <n v="1725.0527"/>
    <n v="0.14810000000000001"/>
    <n v="56.425253023467015"/>
    <n v="0.11986986450878648"/>
    <x v="1"/>
  </r>
  <r>
    <n v="843"/>
    <s v="Case-94"/>
    <x v="1"/>
    <n v="24"/>
    <s v="True Color"/>
    <n v="1727.123"/>
    <s v="512 x 1150"/>
    <x v="1"/>
    <n v="3"/>
    <n v="1725.0527"/>
    <n v="2.2972999999999999"/>
    <n v="44.518626482862288"/>
    <n v="0.11986986450878648"/>
    <x v="1"/>
  </r>
  <r>
    <n v="844"/>
    <s v="Case-94"/>
    <x v="1"/>
    <n v="24"/>
    <s v="True Color"/>
    <n v="1727.123"/>
    <s v="512 x 1150"/>
    <x v="2"/>
    <n v="1"/>
    <n v="1725.0527"/>
    <n v="1.5679999999999999E-3"/>
    <n v="76.177343025194915"/>
    <n v="0.11986986450878648"/>
    <x v="1"/>
  </r>
  <r>
    <n v="845"/>
    <s v="Case-94"/>
    <x v="1"/>
    <n v="24"/>
    <s v="True Color"/>
    <n v="1727.123"/>
    <s v="512 x 1150"/>
    <x v="2"/>
    <n v="2"/>
    <n v="1725.0527"/>
    <n v="0.14527000000000001"/>
    <n v="56.509044243377474"/>
    <n v="0.11986986450878648"/>
    <x v="1"/>
  </r>
  <r>
    <n v="846"/>
    <s v="Case-94"/>
    <x v="1"/>
    <n v="24"/>
    <s v="True Color"/>
    <n v="1727.123"/>
    <s v="512 x 1150"/>
    <x v="2"/>
    <n v="3"/>
    <n v="1725.0527"/>
    <n v="2.1520999999999999"/>
    <n v="44.802179133720841"/>
    <n v="0.11986986450878648"/>
    <x v="1"/>
  </r>
  <r>
    <n v="847"/>
    <s v="Case-95"/>
    <x v="1"/>
    <n v="24"/>
    <s v="True Color"/>
    <n v="1112.123"/>
    <s v="739 x 512"/>
    <x v="0"/>
    <n v="1"/>
    <n v="1110.0527"/>
    <n v="3.5691E-3"/>
    <n v="72.605216445626354"/>
    <n v="0.18615746639536168"/>
    <x v="1"/>
  </r>
  <r>
    <n v="848"/>
    <s v="Case-95"/>
    <x v="1"/>
    <n v="24"/>
    <s v="True Color"/>
    <n v="1112.123"/>
    <s v="739 x 512"/>
    <x v="0"/>
    <n v="2"/>
    <n v="1110.0527"/>
    <n v="0.70411999999999997"/>
    <n v="49.654336805657344"/>
    <n v="0.18615746639536168"/>
    <x v="1"/>
  </r>
  <r>
    <n v="849"/>
    <s v="Case-95"/>
    <x v="1"/>
    <n v="24"/>
    <s v="True Color"/>
    <n v="1112.123"/>
    <s v="739 x 512"/>
    <x v="0"/>
    <n v="3"/>
    <n v="1110.0527"/>
    <n v="4.8592000000000004"/>
    <n v="41.265155862937206"/>
    <n v="0.18615746639536168"/>
    <x v="1"/>
  </r>
  <r>
    <n v="850"/>
    <s v="Case-95"/>
    <x v="1"/>
    <n v="24"/>
    <s v="True Color"/>
    <n v="1112.123"/>
    <s v="739 x 512"/>
    <x v="1"/>
    <n v="1"/>
    <n v="1110.0527"/>
    <n v="0.15564"/>
    <n v="56.209591387362053"/>
    <n v="0.18615746639536168"/>
    <x v="1"/>
  </r>
  <r>
    <n v="851"/>
    <s v="Case-95"/>
    <x v="1"/>
    <n v="24"/>
    <s v="True Color"/>
    <n v="1112.123"/>
    <s v="739 x 512"/>
    <x v="1"/>
    <n v="2"/>
    <n v="1110.0527"/>
    <n v="0.11508"/>
    <n v="57.520805076496224"/>
    <n v="0.18615746639536168"/>
    <x v="1"/>
  </r>
  <r>
    <n v="852"/>
    <s v="Case-95"/>
    <x v="1"/>
    <n v="24"/>
    <s v="True Color"/>
    <n v="1112.123"/>
    <s v="739 x 512"/>
    <x v="1"/>
    <n v="3"/>
    <n v="1110.0527"/>
    <n v="2.1846000000000001"/>
    <n v="44.737084315503225"/>
    <n v="0.18615746639536168"/>
    <x v="1"/>
  </r>
  <r>
    <n v="853"/>
    <s v="Case-95"/>
    <x v="1"/>
    <n v="24"/>
    <s v="True Color"/>
    <n v="1112.123"/>
    <s v="739 x 512"/>
    <x v="2"/>
    <n v="1"/>
    <n v="1110.0527"/>
    <n v="0.65486"/>
    <n v="49.969318970993854"/>
    <n v="0.18615746639536168"/>
    <x v="1"/>
  </r>
  <r>
    <n v="854"/>
    <s v="Case-95"/>
    <x v="1"/>
    <n v="24"/>
    <s v="True Color"/>
    <n v="1112.123"/>
    <s v="739 x 512"/>
    <x v="2"/>
    <n v="2"/>
    <n v="1110.0527"/>
    <n v="0.11251"/>
    <n v="57.61889236182212"/>
    <n v="0.18615746639536168"/>
    <x v="1"/>
  </r>
  <r>
    <n v="855"/>
    <s v="Case-95"/>
    <x v="1"/>
    <n v="24"/>
    <s v="True Color"/>
    <n v="1112.123"/>
    <s v="739 x 512"/>
    <x v="2"/>
    <n v="3"/>
    <n v="1110.0527"/>
    <n v="1.9907999999999999"/>
    <n v="45.140527287959245"/>
    <n v="0.18615746639536168"/>
    <x v="1"/>
  </r>
  <r>
    <n v="856"/>
    <s v="Case-96"/>
    <x v="1"/>
    <n v="24"/>
    <s v="True Color"/>
    <n v="1727.123"/>
    <s v="512 x 1150"/>
    <x v="0"/>
    <n v="1"/>
    <n v="1725.0527"/>
    <n v="1.2427000000000001E-2"/>
    <n v="67.187140625317753"/>
    <n v="0.11986986450878648"/>
    <x v="1"/>
  </r>
  <r>
    <n v="857"/>
    <s v="Case-96"/>
    <x v="1"/>
    <n v="24"/>
    <s v="True Color"/>
    <n v="1727.123"/>
    <s v="512 x 1150"/>
    <x v="0"/>
    <n v="2"/>
    <n v="1725.0527"/>
    <n v="0.89448000000000005"/>
    <n v="48.615097264024641"/>
    <n v="0.11986986450878648"/>
    <x v="1"/>
  </r>
  <r>
    <n v="858"/>
    <s v="Case-96"/>
    <x v="1"/>
    <n v="24"/>
    <s v="True Color"/>
    <n v="1727.123"/>
    <s v="512 x 1150"/>
    <x v="0"/>
    <n v="3"/>
    <n v="1725.0527"/>
    <n v="5.5149999999999997"/>
    <n v="40.715348440917012"/>
    <n v="0.11986986450878648"/>
    <x v="1"/>
  </r>
  <r>
    <n v="859"/>
    <s v="Case-96"/>
    <x v="1"/>
    <n v="24"/>
    <s v="True Color"/>
    <n v="1727.123"/>
    <s v="512 x 1150"/>
    <x v="1"/>
    <n v="1"/>
    <n v="1725.0527"/>
    <n v="2.4461999999999999E-3"/>
    <n v="74.245883990321104"/>
    <n v="0.11986986450878648"/>
    <x v="1"/>
  </r>
  <r>
    <n v="860"/>
    <s v="Case-96"/>
    <x v="1"/>
    <n v="24"/>
    <s v="True Color"/>
    <n v="1727.123"/>
    <s v="512 x 1150"/>
    <x v="1"/>
    <n v="2"/>
    <n v="1725.0527"/>
    <n v="0.14826"/>
    <n v="56.420563650821869"/>
    <n v="0.11986986450878648"/>
    <x v="1"/>
  </r>
  <r>
    <n v="861"/>
    <s v="Case-96"/>
    <x v="1"/>
    <n v="24"/>
    <s v="True Color"/>
    <n v="1727.123"/>
    <s v="512 x 1150"/>
    <x v="1"/>
    <n v="3"/>
    <n v="1725.0527"/>
    <n v="2.2621000000000002"/>
    <n v="44.585685611236379"/>
    <n v="0.11986986450878648"/>
    <x v="1"/>
  </r>
  <r>
    <n v="862"/>
    <s v="Case-96"/>
    <x v="1"/>
    <n v="24"/>
    <s v="True Color"/>
    <n v="1727.123"/>
    <s v="512 x 1150"/>
    <x v="2"/>
    <n v="1"/>
    <n v="1725.0527"/>
    <n v="1.9965E-3"/>
    <n v="75.128110463375549"/>
    <n v="0.11986986450878648"/>
    <x v="1"/>
  </r>
  <r>
    <n v="863"/>
    <s v="Case-96"/>
    <x v="1"/>
    <n v="24"/>
    <s v="True Color"/>
    <n v="1727.123"/>
    <s v="512 x 1150"/>
    <x v="2"/>
    <n v="2"/>
    <n v="1725.0527"/>
    <n v="0.14599000000000001"/>
    <n v="56.48757252299616"/>
    <n v="0.11986986450878648"/>
    <x v="1"/>
  </r>
  <r>
    <n v="864"/>
    <s v="Case-96"/>
    <x v="1"/>
    <n v="24"/>
    <s v="True Color"/>
    <n v="1727.123"/>
    <s v="512 x 1150"/>
    <x v="2"/>
    <n v="3"/>
    <n v="1725.0527"/>
    <n v="2.0834000000000001"/>
    <n v="44.943077010424304"/>
    <n v="0.11986986450878648"/>
    <x v="1"/>
  </r>
  <r>
    <n v="865"/>
    <s v="Case-97"/>
    <x v="1"/>
    <n v="24"/>
    <s v="True Color"/>
    <n v="1196.123"/>
    <s v="512 x 796"/>
    <x v="0"/>
    <n v="1"/>
    <n v="1194.0527"/>
    <n v="2.3796999999999999E-2"/>
    <n v="64.36558150263798"/>
    <n v="0.17308420622294599"/>
    <x v="1"/>
  </r>
  <r>
    <n v="866"/>
    <s v="Case-97"/>
    <x v="1"/>
    <n v="24"/>
    <s v="True Color"/>
    <n v="1196.123"/>
    <s v="512 x 796"/>
    <x v="0"/>
    <n v="2"/>
    <n v="1194.0527"/>
    <n v="1.7443"/>
    <n v="45.714591800764865"/>
    <n v="0.17308420622294599"/>
    <x v="1"/>
  </r>
  <r>
    <n v="867"/>
    <s v="Case-97"/>
    <x v="1"/>
    <n v="24"/>
    <s v="True Color"/>
    <n v="1196.123"/>
    <s v="512 x 796"/>
    <x v="0"/>
    <n v="3"/>
    <n v="1194.0527"/>
    <n v="7.9112999999999998"/>
    <n v="39.148325074034489"/>
    <n v="0.17308420622294599"/>
    <x v="1"/>
  </r>
  <r>
    <n v="868"/>
    <s v="Case-97"/>
    <x v="1"/>
    <n v="24"/>
    <s v="True Color"/>
    <n v="1196.123"/>
    <s v="512 x 796"/>
    <x v="1"/>
    <n v="1"/>
    <n v="1194.0527"/>
    <n v="1.0838E-2"/>
    <n v="67.781312141915379"/>
    <n v="0.17308420622294599"/>
    <x v="1"/>
  </r>
  <r>
    <n v="869"/>
    <s v="Case-97"/>
    <x v="1"/>
    <n v="24"/>
    <s v="True Color"/>
    <n v="1196.123"/>
    <s v="512 x 796"/>
    <x v="1"/>
    <n v="2"/>
    <n v="1194.0527"/>
    <n v="0.55003000000000002"/>
    <n v="50.726939832297788"/>
    <n v="0.17308420622294599"/>
    <x v="1"/>
  </r>
  <r>
    <n v="870"/>
    <s v="Case-97"/>
    <x v="1"/>
    <n v="24"/>
    <s v="True Color"/>
    <n v="1196.123"/>
    <s v="512 x 796"/>
    <x v="1"/>
    <n v="3"/>
    <n v="1194.0527"/>
    <n v="5.2896000000000001"/>
    <n v="40.896575289765565"/>
    <n v="0.17308420622294599"/>
    <x v="1"/>
  </r>
  <r>
    <n v="871"/>
    <s v="Case-97"/>
    <x v="1"/>
    <n v="24"/>
    <s v="True Color"/>
    <n v="1196.123"/>
    <s v="512 x 796"/>
    <x v="2"/>
    <n v="1"/>
    <n v="1194.0527"/>
    <n v="9.3151999999999992E-3"/>
    <n v="68.438881771091943"/>
    <n v="0.17308420622294599"/>
    <x v="1"/>
  </r>
  <r>
    <n v="872"/>
    <s v="Case-97"/>
    <x v="1"/>
    <n v="24"/>
    <s v="True Color"/>
    <n v="1196.123"/>
    <s v="512 x 796"/>
    <x v="2"/>
    <n v="2"/>
    <n v="1194.0527"/>
    <n v="0.54220000000000002"/>
    <n v="50.789208476234435"/>
    <n v="0.17308420622294599"/>
    <x v="1"/>
  </r>
  <r>
    <n v="873"/>
    <s v="Case-97"/>
    <x v="1"/>
    <n v="24"/>
    <s v="True Color"/>
    <n v="1196.123"/>
    <s v="512 x 796"/>
    <x v="2"/>
    <n v="3"/>
    <n v="1194.0527"/>
    <n v="5.2043999999999997"/>
    <n v="40.967096926715236"/>
    <n v="0.17308420622294599"/>
    <x v="1"/>
  </r>
  <r>
    <n v="874"/>
    <s v="Case-98"/>
    <x v="1"/>
    <n v="24"/>
    <s v="True Color"/>
    <n v="603.13480000000004"/>
    <s v="512 x 402"/>
    <x v="0"/>
    <n v="1"/>
    <n v="603.05269999999996"/>
    <n v="5.2470999999999997E-2"/>
    <n v="60.931610197428803"/>
    <n v="1.3612214052328306E-2"/>
    <x v="1"/>
  </r>
  <r>
    <n v="875"/>
    <s v="Case-98"/>
    <x v="1"/>
    <n v="24"/>
    <s v="True Color"/>
    <n v="603.13480000000004"/>
    <s v="512 x 402"/>
    <x v="0"/>
    <n v="2"/>
    <n v="603.05269999999996"/>
    <n v="3.2488000000000001"/>
    <n v="43.013573843859298"/>
    <n v="1.3612214052328306E-2"/>
    <x v="1"/>
  </r>
  <r>
    <n v="876"/>
    <s v="Case-98"/>
    <x v="1"/>
    <n v="24"/>
    <s v="True Color"/>
    <n v="603.13480000000004"/>
    <s v="512 x 402"/>
    <x v="0"/>
    <n v="3"/>
    <n v="603.05269999999996"/>
    <n v="10.3546"/>
    <n v="37.979470341858161"/>
    <n v="1.3612214052328306E-2"/>
    <x v="1"/>
  </r>
  <r>
    <n v="877"/>
    <s v="Case-98"/>
    <x v="1"/>
    <n v="24"/>
    <s v="True Color"/>
    <n v="603.13480000000004"/>
    <s v="512 x 402"/>
    <x v="1"/>
    <n v="1"/>
    <n v="603.05269999999996"/>
    <n v="2.8716999999999999E-2"/>
    <n v="63.549412926896387"/>
    <n v="1.3612214052328306E-2"/>
    <x v="1"/>
  </r>
  <r>
    <n v="878"/>
    <s v="Case-98"/>
    <x v="1"/>
    <n v="24"/>
    <s v="True Color"/>
    <n v="603.13480000000004"/>
    <s v="512 x 402"/>
    <x v="1"/>
    <n v="2"/>
    <n v="603.05269999999996"/>
    <n v="1.5005999999999999"/>
    <n v="46.368154187537641"/>
    <n v="1.3612214052328306E-2"/>
    <x v="1"/>
  </r>
  <r>
    <n v="879"/>
    <s v="Case-98"/>
    <x v="1"/>
    <n v="24"/>
    <s v="True Color"/>
    <n v="603.13480000000004"/>
    <s v="512 x 402"/>
    <x v="1"/>
    <n v="3"/>
    <n v="603.05269999999996"/>
    <n v="7.3113000000000001"/>
    <n v="39.490857564640692"/>
    <n v="1.3612214052328306E-2"/>
    <x v="1"/>
  </r>
  <r>
    <n v="880"/>
    <s v="Case-98"/>
    <x v="1"/>
    <n v="24"/>
    <s v="True Color"/>
    <n v="603.13480000000004"/>
    <s v="512 x 402"/>
    <x v="2"/>
    <n v="1"/>
    <n v="603.05269999999996"/>
    <n v="2.8295000000000001E-2"/>
    <n v="63.613706625965634"/>
    <n v="1.3612214052328306E-2"/>
    <x v="1"/>
  </r>
  <r>
    <n v="881"/>
    <s v="Case-98"/>
    <x v="1"/>
    <n v="24"/>
    <s v="True Color"/>
    <n v="603.13480000000004"/>
    <s v="512 x 402"/>
    <x v="2"/>
    <n v="2"/>
    <n v="603.05269999999996"/>
    <n v="1.5153000000000001"/>
    <n v="46.325817376358984"/>
    <n v="1.3612214052328306E-2"/>
    <x v="1"/>
  </r>
  <r>
    <n v="882"/>
    <s v="Case-98"/>
    <x v="1"/>
    <n v="24"/>
    <s v="True Color"/>
    <n v="603.13480000000004"/>
    <s v="512 x 402"/>
    <x v="2"/>
    <n v="3"/>
    <n v="603.05269999999996"/>
    <n v="7.3278999999999996"/>
    <n v="39.481008267562217"/>
    <n v="1.3612214052328306E-2"/>
    <x v="1"/>
  </r>
  <r>
    <n v="883"/>
    <s v="Case-99"/>
    <x v="1"/>
    <n v="24"/>
    <s v="True Color"/>
    <n v="768.13480000000004"/>
    <s v="512 x 512"/>
    <x v="0"/>
    <n v="1"/>
    <n v="768.05269999999996"/>
    <n v="2.8191000000000002E-3"/>
    <n v="73.629698792928991"/>
    <n v="1.0688228159963876E-2"/>
    <x v="1"/>
  </r>
  <r>
    <n v="884"/>
    <s v="Case-99"/>
    <x v="1"/>
    <n v="24"/>
    <s v="True Color"/>
    <n v="768.13480000000004"/>
    <s v="512 x 512"/>
    <x v="0"/>
    <n v="2"/>
    <n v="768.05269999999996"/>
    <n v="2.2709000000000001"/>
    <n v="44.568823505602815"/>
    <n v="1.0688228159963876E-2"/>
    <x v="1"/>
  </r>
  <r>
    <n v="885"/>
    <s v="Case-99"/>
    <x v="1"/>
    <n v="24"/>
    <s v="True Color"/>
    <n v="768.13480000000004"/>
    <s v="512 x 512"/>
    <x v="0"/>
    <n v="3"/>
    <n v="768.05269999999996"/>
    <n v="7.4257"/>
    <n v="39.423429612210199"/>
    <n v="1.0688228159963876E-2"/>
    <x v="1"/>
  </r>
  <r>
    <n v="886"/>
    <s v="Case-99"/>
    <x v="1"/>
    <n v="24"/>
    <s v="True Color"/>
    <n v="768.13480000000004"/>
    <s v="512 x 512"/>
    <x v="1"/>
    <n v="1"/>
    <n v="768.05269999999996"/>
    <n v="6.4587000000000004E-3"/>
    <n v="70.029352483901576"/>
    <n v="1.0688228159963876E-2"/>
    <x v="1"/>
  </r>
  <r>
    <n v="887"/>
    <s v="Case-99"/>
    <x v="1"/>
    <n v="24"/>
    <s v="True Color"/>
    <n v="768.13480000000004"/>
    <s v="512 x 512"/>
    <x v="1"/>
    <n v="2"/>
    <n v="768.05269999999996"/>
    <n v="1.5125"/>
    <n v="46.333849775434039"/>
    <n v="1.0688228159963876E-2"/>
    <x v="1"/>
  </r>
  <r>
    <n v="888"/>
    <s v="Case-99"/>
    <x v="1"/>
    <n v="24"/>
    <s v="True Color"/>
    <n v="768.13480000000004"/>
    <s v="512 x 512"/>
    <x v="1"/>
    <n v="3"/>
    <n v="768.05269999999996"/>
    <n v="6.6368999999999998"/>
    <n v="39.911150868111271"/>
    <n v="1.0688228159963876E-2"/>
    <x v="1"/>
  </r>
  <r>
    <n v="889"/>
    <s v="Case-99"/>
    <x v="1"/>
    <n v="24"/>
    <s v="True Color"/>
    <n v="768.13480000000004"/>
    <s v="512 x 512"/>
    <x v="2"/>
    <n v="1"/>
    <n v="768.05269999999996"/>
    <n v="6.4968999999999999E-3"/>
    <n v="70.00374178692725"/>
    <n v="1.0688228159963876E-2"/>
    <x v="1"/>
  </r>
  <r>
    <n v="890"/>
    <s v="Case-99"/>
    <x v="1"/>
    <n v="24"/>
    <s v="True Color"/>
    <n v="768.13480000000004"/>
    <s v="512 x 512"/>
    <x v="2"/>
    <n v="2"/>
    <n v="768.05269999999996"/>
    <n v="1.4136"/>
    <n v="46.62753824369203"/>
    <n v="1.0688228159963876E-2"/>
    <x v="1"/>
  </r>
  <r>
    <n v="891"/>
    <s v="Case-99"/>
    <x v="1"/>
    <n v="24"/>
    <s v="True Color"/>
    <n v="768.13480000000004"/>
    <s v="512 x 512"/>
    <x v="2"/>
    <n v="3"/>
    <n v="768.05269999999996"/>
    <n v="6.2100999999999997"/>
    <n v="40.199817672777201"/>
    <n v="1.0688228159963876E-2"/>
    <x v="1"/>
  </r>
  <r>
    <n v="892"/>
    <s v="Case-100"/>
    <x v="1"/>
    <n v="24"/>
    <s v="True Color"/>
    <n v="768.13480000000004"/>
    <s v="512 x 512"/>
    <x v="0"/>
    <n v="1"/>
    <n v="768.05269999999996"/>
    <n v="4.7619999999999997E-3"/>
    <n v="71.352909697990498"/>
    <n v="1.0688228159963876E-2"/>
    <x v="1"/>
  </r>
  <r>
    <n v="893"/>
    <s v="Case-100"/>
    <x v="1"/>
    <n v="24"/>
    <s v="True Color"/>
    <n v="768.13480000000004"/>
    <s v="512 x 512"/>
    <x v="0"/>
    <n v="2"/>
    <n v="768.05269999999996"/>
    <n v="2.0329000000000002"/>
    <n v="45.049643450022955"/>
    <n v="1.0688228159963876E-2"/>
    <x v="1"/>
  </r>
  <r>
    <n v="894"/>
    <s v="Case-100"/>
    <x v="1"/>
    <n v="24"/>
    <s v="True Color"/>
    <n v="768.13480000000004"/>
    <s v="512 x 512"/>
    <x v="0"/>
    <n v="3"/>
    <n v="768.05269999999996"/>
    <n v="6.8028000000000004"/>
    <n v="39.803926578293158"/>
    <n v="1.0688228159963876E-2"/>
    <x v="1"/>
  </r>
  <r>
    <n v="895"/>
    <s v="Case-100"/>
    <x v="1"/>
    <n v="24"/>
    <s v="True Color"/>
    <n v="768.13480000000004"/>
    <s v="512 x 512"/>
    <x v="1"/>
    <n v="1"/>
    <n v="768.05269999999996"/>
    <n v="8.7250999999999995E-3"/>
    <n v="68.72309947678032"/>
    <n v="1.0688228159963876E-2"/>
    <x v="1"/>
  </r>
  <r>
    <n v="896"/>
    <s v="Case-100"/>
    <x v="1"/>
    <n v="24"/>
    <s v="True Color"/>
    <n v="768.13480000000004"/>
    <s v="512 x 512"/>
    <x v="1"/>
    <n v="2"/>
    <n v="768.05269999999996"/>
    <n v="1.4165000000000001"/>
    <n v="46.618637820114543"/>
    <n v="1.0688228159963876E-2"/>
    <x v="1"/>
  </r>
  <r>
    <n v="897"/>
    <s v="Case-100"/>
    <x v="1"/>
    <n v="24"/>
    <s v="True Color"/>
    <n v="768.13480000000004"/>
    <s v="512 x 512"/>
    <x v="1"/>
    <n v="3"/>
    <n v="768.05269999999996"/>
    <n v="6.0959000000000003"/>
    <n v="40.280425268481125"/>
    <n v="1.0688228159963876E-2"/>
    <x v="1"/>
  </r>
  <r>
    <n v="898"/>
    <s v="Case-100"/>
    <x v="1"/>
    <n v="24"/>
    <s v="True Color"/>
    <n v="768.13480000000004"/>
    <s v="512 x 512"/>
    <x v="2"/>
    <n v="1"/>
    <n v="768.05269999999996"/>
    <n v="9.0484999999999993E-3"/>
    <n v="68.565037701395809"/>
    <n v="1.0688228159963876E-2"/>
    <x v="1"/>
  </r>
  <r>
    <n v="899"/>
    <s v="Case-100"/>
    <x v="1"/>
    <n v="24"/>
    <s v="True Color"/>
    <n v="768.13480000000004"/>
    <s v="512 x 512"/>
    <x v="2"/>
    <n v="2"/>
    <n v="768.05269999999996"/>
    <n v="1.3726"/>
    <n v="46.755363663132584"/>
    <n v="1.0688228159963876E-2"/>
    <x v="1"/>
  </r>
  <r>
    <n v="900"/>
    <s v="Case-100"/>
    <x v="1"/>
    <n v="24"/>
    <s v="True Color"/>
    <n v="768.13480000000004"/>
    <s v="512 x 512"/>
    <x v="2"/>
    <n v="3"/>
    <n v="768.05269999999996"/>
    <n v="5.7525000000000004"/>
    <n v="40.532237335272292"/>
    <n v="1.0688228159963876E-2"/>
    <x v="1"/>
  </r>
  <r>
    <n v="901"/>
    <s v="Case-101"/>
    <x v="0"/>
    <n v="24"/>
    <s v="True Color"/>
    <n v="144.19999999999999"/>
    <s v="885 x 759"/>
    <x v="0"/>
    <n v="1"/>
    <n v="45.66"/>
    <n v="1.0000000000000001E-5"/>
    <n v="98.130803608679116"/>
    <n v="68.335644937586679"/>
    <x v="0"/>
  </r>
  <r>
    <n v="902"/>
    <s v="Case-101"/>
    <x v="0"/>
    <n v="24"/>
    <s v="True Color"/>
    <n v="144.19999999999999"/>
    <s v="885 x 759"/>
    <x v="0"/>
    <n v="2"/>
    <n v="44.24"/>
    <n v="0.23"/>
    <n v="54.513525248503178"/>
    <n v="69.320388349514545"/>
    <x v="0"/>
  </r>
  <r>
    <n v="903"/>
    <s v="Case-101"/>
    <x v="0"/>
    <n v="24"/>
    <s v="True Color"/>
    <n v="144.19999999999999"/>
    <s v="885 x 759"/>
    <x v="0"/>
    <n v="3"/>
    <n v="40.659999999999997"/>
    <n v="2.0099999999999998"/>
    <n v="45.098843034474214"/>
    <n v="71.803051317614418"/>
    <x v="0"/>
  </r>
  <r>
    <n v="904"/>
    <s v="Case-101"/>
    <x v="0"/>
    <n v="24"/>
    <s v="True Color"/>
    <n v="144.19999999999999"/>
    <s v="885 x 759"/>
    <x v="1"/>
    <n v="1"/>
    <n v="45.66"/>
    <n v="1.0000000000000001E-5"/>
    <n v="98.130803608679116"/>
    <n v="68.335644937586679"/>
    <x v="0"/>
  </r>
  <r>
    <n v="905"/>
    <s v="Case-101"/>
    <x v="0"/>
    <n v="24"/>
    <s v="True Color"/>
    <n v="144.19999999999999"/>
    <s v="885 x 759"/>
    <x v="1"/>
    <n v="2"/>
    <n v="45.58"/>
    <n v="0.03"/>
    <n v="63.359591061482483"/>
    <n v="68.391123439667126"/>
    <x v="0"/>
  </r>
  <r>
    <n v="906"/>
    <s v="Case-101"/>
    <x v="0"/>
    <n v="24"/>
    <s v="True Color"/>
    <n v="144.19999999999999"/>
    <s v="885 x 759"/>
    <x v="1"/>
    <n v="3"/>
    <n v="44.33"/>
    <n v="0.62"/>
    <n v="50.206886713696562"/>
    <n v="69.257975034674061"/>
    <x v="0"/>
  </r>
  <r>
    <n v="907"/>
    <s v="Case-101"/>
    <x v="0"/>
    <n v="24"/>
    <s v="True Color"/>
    <n v="144.19999999999999"/>
    <s v="885 x 759"/>
    <x v="2"/>
    <n v="1"/>
    <n v="45.66"/>
    <n v="1.0000000000000001E-5"/>
    <n v="98.130803608679116"/>
    <n v="68.335644937586679"/>
    <x v="0"/>
  </r>
  <r>
    <n v="908"/>
    <s v="Case-101"/>
    <x v="0"/>
    <n v="24"/>
    <s v="True Color"/>
    <n v="144.19999999999999"/>
    <s v="885 x 759"/>
    <x v="2"/>
    <n v="2"/>
    <n v="45.47"/>
    <n v="0.02"/>
    <n v="65.120503652039289"/>
    <n v="68.467406380027739"/>
    <x v="0"/>
  </r>
  <r>
    <n v="909"/>
    <s v="Case-101"/>
    <x v="0"/>
    <n v="24"/>
    <s v="True Color"/>
    <n v="144.19999999999999"/>
    <s v="885 x 759"/>
    <x v="2"/>
    <n v="3"/>
    <n v="44.23"/>
    <n v="0.56000000000000005"/>
    <n v="50.648923338617102"/>
    <n v="69.327323162274624"/>
    <x v="0"/>
  </r>
  <r>
    <n v="910"/>
    <s v="Case-102"/>
    <x v="0"/>
    <n v="24"/>
    <s v="True Color"/>
    <n v="144.19999999999999"/>
    <s v="885 x 759"/>
    <x v="0"/>
    <n v="1"/>
    <n v="45.66"/>
    <n v="1.0000000000000001E-5"/>
    <n v="98.130803608679116"/>
    <n v="68.335644937586679"/>
    <x v="0"/>
  </r>
  <r>
    <n v="911"/>
    <s v="Case-102"/>
    <x v="0"/>
    <n v="24"/>
    <s v="True Color"/>
    <n v="144.19999999999999"/>
    <s v="885 x 759"/>
    <x v="0"/>
    <n v="2"/>
    <n v="44.24"/>
    <n v="0.23"/>
    <n v="54.513525248503178"/>
    <n v="69.320388349514545"/>
    <x v="0"/>
  </r>
  <r>
    <n v="912"/>
    <s v="Case-102"/>
    <x v="0"/>
    <n v="24"/>
    <s v="True Color"/>
    <n v="144.19999999999999"/>
    <s v="885 x 759"/>
    <x v="0"/>
    <n v="3"/>
    <n v="40.659999999999997"/>
    <n v="2.0099999999999998"/>
    <n v="45.098843034474214"/>
    <n v="71.803051317614418"/>
    <x v="0"/>
  </r>
  <r>
    <n v="913"/>
    <s v="Case-102"/>
    <x v="0"/>
    <n v="24"/>
    <s v="True Color"/>
    <n v="144.19999999999999"/>
    <s v="885 x 759"/>
    <x v="1"/>
    <n v="1"/>
    <n v="45.66"/>
    <n v="1.0000000000000001E-5"/>
    <n v="98.130803608679116"/>
    <n v="68.335644937586679"/>
    <x v="0"/>
  </r>
  <r>
    <n v="914"/>
    <s v="Case-102"/>
    <x v="0"/>
    <n v="24"/>
    <s v="True Color"/>
    <n v="144.19999999999999"/>
    <s v="885 x 759"/>
    <x v="1"/>
    <n v="2"/>
    <n v="45.58"/>
    <n v="0.03"/>
    <n v="63.359591061482483"/>
    <n v="68.391123439667126"/>
    <x v="0"/>
  </r>
  <r>
    <n v="915"/>
    <s v="Case-102"/>
    <x v="0"/>
    <n v="24"/>
    <s v="True Color"/>
    <n v="144.19999999999999"/>
    <s v="885 x 759"/>
    <x v="1"/>
    <n v="3"/>
    <n v="44.33"/>
    <n v="0.62"/>
    <n v="50.206886713696562"/>
    <n v="69.257975034674061"/>
    <x v="0"/>
  </r>
  <r>
    <n v="916"/>
    <s v="Case-102"/>
    <x v="0"/>
    <n v="24"/>
    <s v="True Color"/>
    <n v="144.19999999999999"/>
    <s v="885 x 759"/>
    <x v="2"/>
    <n v="1"/>
    <n v="45.66"/>
    <n v="1.0000000000000001E-5"/>
    <n v="98.130803608679116"/>
    <n v="68.335644937586679"/>
    <x v="0"/>
  </r>
  <r>
    <n v="917"/>
    <s v="Case-102"/>
    <x v="0"/>
    <n v="24"/>
    <s v="True Color"/>
    <n v="144.19999999999999"/>
    <s v="885 x 759"/>
    <x v="2"/>
    <n v="2"/>
    <n v="45.47"/>
    <n v="0.02"/>
    <n v="65.120503652039289"/>
    <n v="68.467406380027739"/>
    <x v="0"/>
  </r>
  <r>
    <n v="918"/>
    <s v="Case-102"/>
    <x v="0"/>
    <n v="24"/>
    <s v="True Color"/>
    <n v="144.19999999999999"/>
    <s v="885 x 759"/>
    <x v="2"/>
    <n v="3"/>
    <n v="44.23"/>
    <n v="0.56000000000000005"/>
    <n v="50.648923338617102"/>
    <n v="69.327323162274624"/>
    <x v="0"/>
  </r>
  <r>
    <n v="919"/>
    <s v="Case-103"/>
    <x v="0"/>
    <n v="24"/>
    <s v="True Color"/>
    <n v="137.19"/>
    <s v="668 x 568"/>
    <x v="0"/>
    <n v="1"/>
    <n v="41.65"/>
    <n v="0.01"/>
    <n v="68.130803608679102"/>
    <n v="69.640644361833949"/>
    <x v="0"/>
  </r>
  <r>
    <n v="920"/>
    <s v="Case-103"/>
    <x v="0"/>
    <n v="24"/>
    <s v="True Color"/>
    <n v="137.19"/>
    <s v="668 x 568"/>
    <x v="0"/>
    <n v="2"/>
    <n v="40.25"/>
    <n v="0.89"/>
    <n v="48.636903542229973"/>
    <n v="70.661126904293312"/>
    <x v="0"/>
  </r>
  <r>
    <n v="921"/>
    <s v="Case-103"/>
    <x v="0"/>
    <n v="24"/>
    <s v="True Color"/>
    <n v="137.19"/>
    <s v="668 x 568"/>
    <x v="0"/>
    <n v="3"/>
    <n v="36.700000000000003"/>
    <n v="4.99"/>
    <n v="41.149798152445207"/>
    <n v="73.248779065529561"/>
    <x v="0"/>
  </r>
  <r>
    <n v="922"/>
    <s v="Case-103"/>
    <x v="0"/>
    <n v="24"/>
    <s v="True Color"/>
    <n v="137.19"/>
    <s v="668 x 568"/>
    <x v="1"/>
    <n v="1"/>
    <n v="41.65"/>
    <n v="1.0000000000000001E-5"/>
    <n v="98.130803608679116"/>
    <n v="69.640644361833949"/>
    <x v="0"/>
  </r>
  <r>
    <n v="923"/>
    <s v="Case-103"/>
    <x v="0"/>
    <n v="24"/>
    <s v="True Color"/>
    <n v="137.19"/>
    <s v="668 x 568"/>
    <x v="1"/>
    <n v="2"/>
    <n v="41.49"/>
    <n v="0.1"/>
    <n v="58.130803608679102"/>
    <n v="69.757270938115013"/>
    <x v="0"/>
  </r>
  <r>
    <n v="924"/>
    <s v="Case-103"/>
    <x v="0"/>
    <n v="24"/>
    <s v="True Color"/>
    <n v="137.19"/>
    <s v="668 x 568"/>
    <x v="1"/>
    <n v="3"/>
    <n v="40.76"/>
    <n v="1.71"/>
    <n v="45.800842504757568"/>
    <n v="70.289379692397418"/>
    <x v="0"/>
  </r>
  <r>
    <n v="925"/>
    <s v="Case-103"/>
    <x v="0"/>
    <n v="24"/>
    <s v="True Color"/>
    <n v="137.19"/>
    <s v="668 x 568"/>
    <x v="2"/>
    <n v="1"/>
    <n v="41.65"/>
    <n v="1E-4"/>
    <n v="88.130803608679116"/>
    <n v="69.640644361833949"/>
    <x v="0"/>
  </r>
  <r>
    <n v="926"/>
    <s v="Case-103"/>
    <x v="0"/>
    <n v="24"/>
    <s v="True Color"/>
    <n v="137.19"/>
    <s v="668 x 568"/>
    <x v="2"/>
    <n v="2"/>
    <n v="41.41"/>
    <n v="0.1"/>
    <n v="58.130803608679102"/>
    <n v="69.815584226255552"/>
    <x v="0"/>
  </r>
  <r>
    <n v="927"/>
    <s v="Case-103"/>
    <x v="0"/>
    <n v="24"/>
    <s v="True Color"/>
    <n v="137.19"/>
    <s v="668 x 568"/>
    <x v="2"/>
    <n v="3"/>
    <n v="40.700000000000003"/>
    <n v="1.63"/>
    <n v="46.008927564639528"/>
    <n v="70.333114658502808"/>
    <x v="0"/>
  </r>
  <r>
    <n v="928"/>
    <s v="Case-104"/>
    <x v="0"/>
    <n v="24"/>
    <s v="True Color"/>
    <n v="123.93"/>
    <s v="673 x 589"/>
    <x v="0"/>
    <n v="1"/>
    <n v="39.840000000000003"/>
    <n v="3.16E-3"/>
    <n v="73.133932782495066"/>
    <n v="67.852820140401832"/>
    <x v="0"/>
  </r>
  <r>
    <n v="929"/>
    <s v="Case-104"/>
    <x v="0"/>
    <n v="24"/>
    <s v="True Color"/>
    <n v="123.93"/>
    <s v="673 x 589"/>
    <x v="0"/>
    <n v="2"/>
    <n v="38.869999999999997"/>
    <n v="0.8"/>
    <n v="49.099903738759672"/>
    <n v="68.635520051642047"/>
    <x v="0"/>
  </r>
  <r>
    <n v="930"/>
    <s v="Case-104"/>
    <x v="0"/>
    <n v="24"/>
    <s v="True Color"/>
    <n v="123.93"/>
    <s v="673 x 589"/>
    <x v="0"/>
    <n v="3"/>
    <n v="36.82"/>
    <n v="5.22"/>
    <n v="40.954098578656478"/>
    <n v="70.289679657871389"/>
    <x v="0"/>
  </r>
  <r>
    <n v="931"/>
    <s v="Case-104"/>
    <x v="0"/>
    <n v="24"/>
    <s v="True Color"/>
    <n v="123.93"/>
    <s v="673 x 589"/>
    <x v="1"/>
    <n v="1"/>
    <n v="39.840000000000003"/>
    <n v="1.0000000000000001E-5"/>
    <n v="98.130803608679116"/>
    <n v="67.852820140401832"/>
    <x v="0"/>
  </r>
  <r>
    <n v="932"/>
    <s v="Case-104"/>
    <x v="0"/>
    <n v="24"/>
    <s v="True Color"/>
    <n v="123.93"/>
    <s v="673 x 589"/>
    <x v="1"/>
    <n v="2"/>
    <n v="39.75"/>
    <n v="0.12"/>
    <n v="57.338991148202858"/>
    <n v="67.925441781650932"/>
    <x v="0"/>
  </r>
  <r>
    <n v="933"/>
    <s v="Case-104"/>
    <x v="0"/>
    <n v="24"/>
    <s v="True Color"/>
    <n v="123.93"/>
    <s v="673 x 589"/>
    <x v="1"/>
    <n v="3"/>
    <n v="39.89"/>
    <n v="2.61"/>
    <n v="43.96439853529629"/>
    <n v="67.812474784152343"/>
    <x v="0"/>
  </r>
  <r>
    <n v="934"/>
    <s v="Case-104"/>
    <x v="0"/>
    <n v="24"/>
    <s v="True Color"/>
    <n v="123.93"/>
    <s v="673 x 589"/>
    <x v="2"/>
    <n v="1"/>
    <n v="39.840000000000003"/>
    <n v="1.0000000000000001E-5"/>
    <n v="98.130803608679116"/>
    <n v="67.852820140401832"/>
    <x v="0"/>
  </r>
  <r>
    <n v="935"/>
    <s v="Case-104"/>
    <x v="0"/>
    <n v="24"/>
    <s v="True Color"/>
    <n v="123.93"/>
    <s v="673 x 589"/>
    <x v="2"/>
    <n v="2"/>
    <n v="39.64"/>
    <n v="0.11"/>
    <n v="57.716876757096855"/>
    <n v="68.01420156539983"/>
    <x v="0"/>
  </r>
  <r>
    <n v="936"/>
    <s v="Case-104"/>
    <x v="0"/>
    <n v="24"/>
    <s v="True Color"/>
    <n v="123.93"/>
    <s v="673 x 589"/>
    <x v="2"/>
    <n v="3"/>
    <n v="39.44"/>
    <n v="2.11"/>
    <n v="44.887979055702175"/>
    <n v="68.175582990397814"/>
    <x v="0"/>
  </r>
  <r>
    <n v="937"/>
    <s v="Case-105"/>
    <x v="0"/>
    <n v="24"/>
    <s v="True Color"/>
    <n v="88.49"/>
    <s v="512 x 512"/>
    <x v="0"/>
    <n v="1"/>
    <n v="23.52"/>
    <n v="3.9699999999999996E-3"/>
    <n v="72.142898541047956"/>
    <n v="73.420725505706869"/>
    <x v="0"/>
  </r>
  <r>
    <n v="938"/>
    <s v="Case-105"/>
    <x v="0"/>
    <n v="24"/>
    <s v="True Color"/>
    <n v="88.49"/>
    <s v="512 x 512"/>
    <x v="0"/>
    <n v="2"/>
    <n v="22.3"/>
    <n v="0.42"/>
    <n v="51.898310704700101"/>
    <n v="74.79941236297887"/>
    <x v="0"/>
  </r>
  <r>
    <n v="939"/>
    <s v="Case-105"/>
    <x v="0"/>
    <n v="24"/>
    <s v="True Color"/>
    <n v="88.49"/>
    <s v="512 x 512"/>
    <x v="0"/>
    <n v="3"/>
    <n v="20.14"/>
    <n v="2.56"/>
    <n v="44.048403955560609"/>
    <n v="77.240366143067007"/>
    <x v="0"/>
  </r>
  <r>
    <n v="940"/>
    <s v="Case-105"/>
    <x v="0"/>
    <n v="24"/>
    <s v="True Color"/>
    <n v="88.49"/>
    <s v="512 x 512"/>
    <x v="1"/>
    <n v="1"/>
    <n v="23.51"/>
    <n v="1E-3"/>
    <n v="78.130803608679102"/>
    <n v="73.432026217651696"/>
    <x v="0"/>
  </r>
  <r>
    <n v="941"/>
    <s v="Case-105"/>
    <x v="0"/>
    <n v="24"/>
    <s v="True Color"/>
    <n v="88.49"/>
    <s v="512 x 512"/>
    <x v="1"/>
    <n v="2"/>
    <n v="23"/>
    <n v="0.16"/>
    <n v="56.089603782119859"/>
    <n v="74.008362526839193"/>
    <x v="0"/>
  </r>
  <r>
    <n v="942"/>
    <s v="Case-105"/>
    <x v="0"/>
    <n v="24"/>
    <s v="True Color"/>
    <n v="88.49"/>
    <s v="512 x 512"/>
    <x v="1"/>
    <n v="3"/>
    <n v="21.99"/>
    <n v="1.39"/>
    <n v="46.700655606138149"/>
    <n v="75.149734433269302"/>
    <x v="0"/>
  </r>
  <r>
    <n v="943"/>
    <s v="Case-105"/>
    <x v="0"/>
    <n v="24"/>
    <s v="True Color"/>
    <n v="88.49"/>
    <s v="512 x 512"/>
    <x v="2"/>
    <n v="1"/>
    <n v="23.53"/>
    <n v="1E-3"/>
    <n v="78.130803608679102"/>
    <n v="73.409424793762"/>
    <x v="0"/>
  </r>
  <r>
    <n v="944"/>
    <s v="Case-105"/>
    <x v="0"/>
    <n v="24"/>
    <s v="True Color"/>
    <n v="88.49"/>
    <s v="512 x 512"/>
    <x v="2"/>
    <n v="2"/>
    <n v="22.93"/>
    <n v="0.16"/>
    <n v="56.089603782119859"/>
    <n v="74.087467510453166"/>
    <x v="0"/>
  </r>
  <r>
    <n v="945"/>
    <s v="Case-105"/>
    <x v="0"/>
    <n v="24"/>
    <s v="True Color"/>
    <n v="88.49"/>
    <s v="512 x 512"/>
    <x v="2"/>
    <n v="3"/>
    <n v="21.94"/>
    <n v="1.29"/>
    <n v="47.024906505686616"/>
    <n v="75.206237992993564"/>
    <x v="0"/>
  </r>
  <r>
    <n v="946"/>
    <s v="Case-106"/>
    <x v="0"/>
    <n v="24"/>
    <s v="True Color"/>
    <n v="74.02"/>
    <s v="512 x 512"/>
    <x v="0"/>
    <n v="1"/>
    <n v="22.85"/>
    <n v="1.0000000000000001E-5"/>
    <n v="98.130803608679116"/>
    <n v="69.129964874358279"/>
    <x v="0"/>
  </r>
  <r>
    <n v="947"/>
    <s v="Case-106"/>
    <x v="0"/>
    <n v="24"/>
    <s v="True Color"/>
    <n v="74.02"/>
    <s v="512 x 512"/>
    <x v="0"/>
    <n v="2"/>
    <n v="22.21"/>
    <n v="0.41"/>
    <n v="52.002965041481744"/>
    <n v="69.99459605512024"/>
    <x v="0"/>
  </r>
  <r>
    <n v="948"/>
    <s v="Case-106"/>
    <x v="0"/>
    <n v="24"/>
    <s v="True Color"/>
    <n v="74.02"/>
    <s v="512 x 512"/>
    <x v="0"/>
    <n v="3"/>
    <n v="20.3"/>
    <n v="3.07"/>
    <n v="43.259419853907239"/>
    <n v="72.574979735206696"/>
    <x v="0"/>
  </r>
  <r>
    <n v="949"/>
    <s v="Case-106"/>
    <x v="0"/>
    <n v="24"/>
    <s v="True Color"/>
    <n v="74.02"/>
    <s v="512 x 512"/>
    <x v="1"/>
    <n v="1"/>
    <n v="22.85"/>
    <n v="1.0000000000000001E-5"/>
    <n v="98.130803608679116"/>
    <n v="69.129964874358279"/>
    <x v="0"/>
  </r>
  <r>
    <n v="950"/>
    <s v="Case-106"/>
    <x v="0"/>
    <n v="24"/>
    <s v="True Color"/>
    <n v="74.02"/>
    <s v="512 x 512"/>
    <x v="1"/>
    <n v="2"/>
    <n v="22.54"/>
    <n v="0.25"/>
    <n v="54.151403521958727"/>
    <n v="69.548770602539861"/>
    <x v="0"/>
  </r>
  <r>
    <n v="951"/>
    <s v="Case-106"/>
    <x v="0"/>
    <n v="24"/>
    <s v="True Color"/>
    <n v="74.02"/>
    <s v="512 x 512"/>
    <x v="1"/>
    <n v="3"/>
    <n v="21.96"/>
    <n v="2.46"/>
    <n v="44.22145253764532"/>
    <n v="70.332342610105371"/>
    <x v="0"/>
  </r>
  <r>
    <n v="952"/>
    <s v="Case-106"/>
    <x v="0"/>
    <n v="24"/>
    <s v="True Color"/>
    <n v="74.02"/>
    <s v="512 x 512"/>
    <x v="2"/>
    <n v="1"/>
    <n v="22.85"/>
    <n v="1.0000000000000001E-5"/>
    <n v="98.130803608679116"/>
    <n v="69.129964874358279"/>
    <x v="0"/>
  </r>
  <r>
    <n v="953"/>
    <s v="Case-106"/>
    <x v="0"/>
    <n v="24"/>
    <s v="True Color"/>
    <n v="74.02"/>
    <s v="512 x 512"/>
    <x v="2"/>
    <n v="2"/>
    <n v="22.5"/>
    <n v="0.23"/>
    <n v="54.513525248503178"/>
    <n v="69.602810051337471"/>
    <x v="0"/>
  </r>
  <r>
    <n v="954"/>
    <s v="Case-106"/>
    <x v="0"/>
    <n v="24"/>
    <s v="True Color"/>
    <n v="74.02"/>
    <s v="512 x 512"/>
    <x v="2"/>
    <n v="3"/>
    <n v="22.03"/>
    <n v="2.19"/>
    <n v="44.726362460277926"/>
    <n v="70.237773574709536"/>
    <x v="0"/>
  </r>
  <r>
    <n v="955"/>
    <s v="Case-107"/>
    <x v="0"/>
    <n v="24"/>
    <s v="True Color"/>
    <n v="167.34"/>
    <s v="512 x 512"/>
    <x v="0"/>
    <n v="1"/>
    <n v="46.97"/>
    <n v="0.1"/>
    <n v="58.130803608679102"/>
    <n v="71.931397155491823"/>
    <x v="0"/>
  </r>
  <r>
    <n v="956"/>
    <s v="Case-107"/>
    <x v="0"/>
    <n v="24"/>
    <s v="True Color"/>
    <n v="167.34"/>
    <s v="512 x 512"/>
    <x v="0"/>
    <n v="2"/>
    <n v="44.46"/>
    <n v="3.06"/>
    <n v="43.273589343863307"/>
    <n v="73.431337396916447"/>
    <x v="0"/>
  </r>
  <r>
    <n v="957"/>
    <s v="Case-107"/>
    <x v="0"/>
    <n v="24"/>
    <s v="True Color"/>
    <n v="167.34"/>
    <s v="512 x 512"/>
    <x v="0"/>
    <n v="3"/>
    <n v="39.94"/>
    <n v="8.86"/>
    <n v="38.6564663898086"/>
    <n v="76.132425002987929"/>
    <x v="0"/>
  </r>
  <r>
    <n v="958"/>
    <s v="Case-107"/>
    <x v="0"/>
    <n v="24"/>
    <s v="True Color"/>
    <n v="167.34"/>
    <s v="512 x 512"/>
    <x v="1"/>
    <n v="1"/>
    <n v="47.02"/>
    <n v="7.0000000000000007E-2"/>
    <n v="59.679823208536533"/>
    <n v="71.901517867814022"/>
    <x v="0"/>
  </r>
  <r>
    <n v="959"/>
    <s v="Case-107"/>
    <x v="0"/>
    <n v="24"/>
    <s v="True Color"/>
    <n v="167.34"/>
    <s v="512 x 512"/>
    <x v="1"/>
    <n v="2"/>
    <n v="44.98"/>
    <n v="2.16"/>
    <n v="44.786266097169793"/>
    <n v="73.120592805067531"/>
    <x v="0"/>
  </r>
  <r>
    <n v="960"/>
    <s v="Case-107"/>
    <x v="0"/>
    <n v="24"/>
    <s v="True Color"/>
    <n v="167.34"/>
    <s v="512 x 512"/>
    <x v="1"/>
    <n v="3"/>
    <n v="42.72"/>
    <n v="6.96"/>
    <n v="39.704711212573478"/>
    <n v="74.471136608103265"/>
    <x v="0"/>
  </r>
  <r>
    <n v="961"/>
    <s v="Case-107"/>
    <x v="0"/>
    <n v="24"/>
    <s v="True Color"/>
    <n v="167.34"/>
    <s v="512 x 512"/>
    <x v="2"/>
    <n v="1"/>
    <n v="47.01"/>
    <n v="7.0000000000000007E-2"/>
    <n v="59.679823208536533"/>
    <n v="71.907493725349596"/>
    <x v="0"/>
  </r>
  <r>
    <n v="962"/>
    <s v="Case-107"/>
    <x v="0"/>
    <n v="24"/>
    <s v="True Color"/>
    <n v="167.34"/>
    <s v="512 x 512"/>
    <x v="2"/>
    <n v="2"/>
    <n v="44.9"/>
    <n v="2.11"/>
    <n v="44.887979055702175"/>
    <n v="73.168399665351984"/>
    <x v="0"/>
  </r>
  <r>
    <n v="963"/>
    <s v="Case-107"/>
    <x v="0"/>
    <n v="24"/>
    <s v="True Color"/>
    <n v="167.34"/>
    <s v="512 x 512"/>
    <x v="2"/>
    <n v="3"/>
    <n v="42.47"/>
    <n v="6.88"/>
    <n v="39.754919226323992"/>
    <n v="74.62053304649217"/>
    <x v="0"/>
  </r>
  <r>
    <n v="964"/>
    <s v="Case-108"/>
    <x v="0"/>
    <n v="24"/>
    <s v="True Color"/>
    <n v="134.38"/>
    <s v="606 x 631"/>
    <x v="0"/>
    <n v="1"/>
    <n v="36.479999999999997"/>
    <n v="0.05"/>
    <n v="61.141103565318915"/>
    <n v="72.853103140348281"/>
    <x v="0"/>
  </r>
  <r>
    <n v="965"/>
    <s v="Case-108"/>
    <x v="0"/>
    <n v="24"/>
    <s v="True Color"/>
    <n v="134.38"/>
    <s v="606 x 631"/>
    <x v="0"/>
    <n v="2"/>
    <n v="32.380000000000003"/>
    <n v="0.52"/>
    <n v="50.970770172331115"/>
    <n v="75.9041524036315"/>
    <x v="0"/>
  </r>
  <r>
    <n v="966"/>
    <s v="Case-108"/>
    <x v="0"/>
    <n v="24"/>
    <s v="True Color"/>
    <n v="134.38"/>
    <s v="606 x 631"/>
    <x v="0"/>
    <n v="3"/>
    <n v="27.82"/>
    <n v="1.3"/>
    <n v="46.99137008561074"/>
    <n v="79.297514511087968"/>
    <x v="0"/>
  </r>
  <r>
    <n v="967"/>
    <s v="Case-108"/>
    <x v="0"/>
    <n v="24"/>
    <s v="True Color"/>
    <n v="134.38"/>
    <s v="606 x 631"/>
    <x v="1"/>
    <n v="1"/>
    <n v="36.6"/>
    <n v="0.03"/>
    <n v="63.359591061482483"/>
    <n v="72.763804137520466"/>
    <x v="0"/>
  </r>
  <r>
    <n v="968"/>
    <s v="Case-108"/>
    <x v="0"/>
    <n v="24"/>
    <s v="True Color"/>
    <n v="134.38"/>
    <s v="606 x 631"/>
    <x v="1"/>
    <n v="2"/>
    <n v="32.93"/>
    <n v="0.39"/>
    <n v="52.220157538414114"/>
    <n v="75.494865307337406"/>
    <x v="0"/>
  </r>
  <r>
    <n v="969"/>
    <s v="Case-108"/>
    <x v="0"/>
    <n v="24"/>
    <s v="True Color"/>
    <n v="134.38"/>
    <s v="606 x 631"/>
    <x v="1"/>
    <n v="3"/>
    <n v="30.54"/>
    <n v="0.76"/>
    <n v="49.322667685871188"/>
    <n v="77.273403780324458"/>
    <x v="0"/>
  </r>
  <r>
    <n v="970"/>
    <s v="Case-108"/>
    <x v="0"/>
    <n v="24"/>
    <s v="True Color"/>
    <n v="134.38"/>
    <s v="606 x 631"/>
    <x v="2"/>
    <n v="1"/>
    <n v="36.51"/>
    <n v="0.03"/>
    <n v="63.359591061482483"/>
    <n v="72.830778389641324"/>
    <x v="0"/>
  </r>
  <r>
    <n v="971"/>
    <s v="Case-108"/>
    <x v="0"/>
    <n v="24"/>
    <s v="True Color"/>
    <n v="134.38"/>
    <s v="606 x 631"/>
    <x v="2"/>
    <n v="2"/>
    <n v="32.71"/>
    <n v="0.39"/>
    <n v="52.220157538414114"/>
    <n v="75.658580145855041"/>
    <x v="0"/>
  </r>
  <r>
    <n v="972"/>
    <s v="Case-108"/>
    <x v="0"/>
    <n v="24"/>
    <s v="True Color"/>
    <n v="134.38"/>
    <s v="606 x 631"/>
    <x v="2"/>
    <n v="3"/>
    <n v="30.07"/>
    <n v="0.76"/>
    <n v="49.322667685871188"/>
    <n v="77.623158208066684"/>
    <x v="0"/>
  </r>
  <r>
    <n v="973"/>
    <s v="Case-109"/>
    <x v="0"/>
    <n v="24"/>
    <s v="True Color"/>
    <n v="75.14"/>
    <s v="464 x 584"/>
    <x v="0"/>
    <n v="1"/>
    <n v="19.73"/>
    <n v="4.0000000000000001E-3"/>
    <n v="72.110203695399477"/>
    <n v="73.74234761778014"/>
    <x v="0"/>
  </r>
  <r>
    <n v="974"/>
    <s v="Case-109"/>
    <x v="0"/>
    <n v="24"/>
    <s v="True Color"/>
    <n v="75.14"/>
    <s v="464 x 584"/>
    <x v="0"/>
    <n v="2"/>
    <n v="18.670000000000002"/>
    <n v="0.22"/>
    <n v="54.706576800457043"/>
    <n v="75.15304764439712"/>
    <x v="0"/>
  </r>
  <r>
    <n v="975"/>
    <s v="Case-109"/>
    <x v="0"/>
    <n v="24"/>
    <s v="True Color"/>
    <n v="75.14"/>
    <s v="464 x 584"/>
    <x v="0"/>
    <n v="3"/>
    <n v="16.04"/>
    <n v="1.2"/>
    <n v="47.338991148202858"/>
    <n v="78.653180729305291"/>
    <x v="0"/>
  </r>
  <r>
    <n v="976"/>
    <s v="Case-109"/>
    <x v="0"/>
    <n v="24"/>
    <s v="True Color"/>
    <n v="75.14"/>
    <s v="464 x 584"/>
    <x v="1"/>
    <n v="1"/>
    <n v="19.73"/>
    <n v="1.0000000000000001E-5"/>
    <n v="98.130803608679116"/>
    <n v="73.74234761778014"/>
    <x v="0"/>
  </r>
  <r>
    <n v="977"/>
    <s v="Case-109"/>
    <x v="0"/>
    <n v="24"/>
    <s v="True Color"/>
    <n v="75.14"/>
    <s v="464 x 584"/>
    <x v="1"/>
    <n v="2"/>
    <n v="19.579999999999998"/>
    <n v="0.04"/>
    <n v="62.110203695399477"/>
    <n v="73.941974980037259"/>
    <x v="0"/>
  </r>
  <r>
    <n v="978"/>
    <s v="Case-109"/>
    <x v="0"/>
    <n v="24"/>
    <s v="True Color"/>
    <n v="75.14"/>
    <s v="464 x 584"/>
    <x v="1"/>
    <n v="3"/>
    <n v="18.7"/>
    <n v="0.39"/>
    <n v="52.220157538414114"/>
    <n v="75.113122171945705"/>
    <x v="0"/>
  </r>
  <r>
    <n v="979"/>
    <s v="Case-109"/>
    <x v="0"/>
    <n v="24"/>
    <s v="True Color"/>
    <n v="75.14"/>
    <s v="464 x 584"/>
    <x v="2"/>
    <n v="1"/>
    <n v="19.73"/>
    <n v="1.0000000000000001E-5"/>
    <n v="98.130803608679116"/>
    <n v="73.74234761778014"/>
    <x v="0"/>
  </r>
  <r>
    <n v="980"/>
    <s v="Case-109"/>
    <x v="0"/>
    <n v="24"/>
    <s v="True Color"/>
    <n v="75.14"/>
    <s v="464 x 584"/>
    <x v="2"/>
    <n v="2"/>
    <n v="19.55"/>
    <n v="0.04"/>
    <n v="62.110203695399477"/>
    <n v="73.981900452488688"/>
    <x v="0"/>
  </r>
  <r>
    <n v="981"/>
    <s v="Case-109"/>
    <x v="0"/>
    <n v="24"/>
    <s v="True Color"/>
    <n v="75.14"/>
    <s v="464 x 584"/>
    <x v="2"/>
    <n v="3"/>
    <n v="18.600000000000001"/>
    <n v="0.4"/>
    <n v="52.110203695399477"/>
    <n v="75.246207080117117"/>
    <x v="0"/>
  </r>
  <r>
    <n v="982"/>
    <s v="Case-110"/>
    <x v="0"/>
    <n v="24"/>
    <s v="True Color"/>
    <n v="110.49"/>
    <s v="512 x 648"/>
    <x v="0"/>
    <n v="1"/>
    <n v="29.5"/>
    <n v="5.0000000000000001E-3"/>
    <n v="71.141103565318915"/>
    <n v="73.300751199203546"/>
    <x v="0"/>
  </r>
  <r>
    <n v="983"/>
    <s v="Case-110"/>
    <x v="0"/>
    <n v="24"/>
    <s v="True Color"/>
    <n v="110.49"/>
    <s v="512 x 648"/>
    <x v="0"/>
    <n v="2"/>
    <n v="27.84"/>
    <n v="0.51"/>
    <n v="51.055101847699746"/>
    <n v="74.803149606299215"/>
    <x v="0"/>
  </r>
  <r>
    <n v="984"/>
    <s v="Case-110"/>
    <x v="0"/>
    <n v="24"/>
    <s v="True Color"/>
    <n v="110.49"/>
    <s v="512 x 648"/>
    <x v="0"/>
    <n v="3"/>
    <n v="23.81"/>
    <n v="3.5"/>
    <n v="42.690123165176345"/>
    <n v="78.450538510272423"/>
    <x v="0"/>
  </r>
  <r>
    <n v="985"/>
    <s v="Case-110"/>
    <x v="0"/>
    <n v="24"/>
    <s v="True Color"/>
    <n v="110.49"/>
    <s v="512 x 648"/>
    <x v="1"/>
    <n v="1"/>
    <n v="29.5"/>
    <n v="1.0000000000000001E-5"/>
    <n v="98.130803608679116"/>
    <n v="73.300751199203546"/>
    <x v="0"/>
  </r>
  <r>
    <n v="986"/>
    <s v="Case-110"/>
    <x v="0"/>
    <n v="24"/>
    <s v="True Color"/>
    <n v="110.49"/>
    <s v="512 x 648"/>
    <x v="1"/>
    <n v="2"/>
    <n v="29.22"/>
    <n v="0.08"/>
    <n v="59.099903738759672"/>
    <n v="73.554167797990772"/>
    <x v="0"/>
  </r>
  <r>
    <n v="987"/>
    <s v="Case-110"/>
    <x v="0"/>
    <n v="24"/>
    <s v="True Color"/>
    <n v="110.49"/>
    <s v="512 x 648"/>
    <x v="1"/>
    <n v="3"/>
    <n v="27.98"/>
    <n v="1.32"/>
    <n v="46.925064296620604"/>
    <n v="74.676441306905588"/>
    <x v="0"/>
  </r>
  <r>
    <n v="988"/>
    <s v="Case-110"/>
    <x v="0"/>
    <n v="24"/>
    <s v="True Color"/>
    <n v="110.49"/>
    <s v="512 x 648"/>
    <x v="2"/>
    <n v="1"/>
    <n v="29.5"/>
    <n v="1.0000000000000001E-5"/>
    <n v="98.130803608679116"/>
    <n v="73.300751199203546"/>
    <x v="0"/>
  </r>
  <r>
    <n v="989"/>
    <s v="Case-110"/>
    <x v="0"/>
    <n v="24"/>
    <s v="True Color"/>
    <n v="110.49"/>
    <s v="512 x 648"/>
    <x v="2"/>
    <n v="2"/>
    <n v="29.19"/>
    <n v="0.08"/>
    <n v="59.099903738759672"/>
    <n v="73.581319576432264"/>
    <x v="0"/>
  </r>
  <r>
    <n v="990"/>
    <s v="Case-110"/>
    <x v="0"/>
    <n v="24"/>
    <s v="True Color"/>
    <n v="110.49"/>
    <s v="512 x 648"/>
    <x v="2"/>
    <n v="3"/>
    <n v="27.55"/>
    <n v="1.27"/>
    <n v="47.09276639911954"/>
    <n v="75.065616797900262"/>
    <x v="0"/>
  </r>
  <r>
    <n v="991"/>
    <s v="Case-111"/>
    <x v="0"/>
    <n v="24"/>
    <s v="True Color"/>
    <n v="110.39"/>
    <s v="508 x 640"/>
    <x v="0"/>
    <n v="1"/>
    <n v="31.41"/>
    <n v="0.01"/>
    <n v="68.130803608679102"/>
    <n v="71.546335718815115"/>
    <x v="0"/>
  </r>
  <r>
    <n v="992"/>
    <s v="Case-111"/>
    <x v="0"/>
    <n v="24"/>
    <s v="True Color"/>
    <n v="110.39"/>
    <s v="508 x 640"/>
    <x v="0"/>
    <n v="2"/>
    <n v="29.27"/>
    <n v="0.71"/>
    <n v="49.618220121488356"/>
    <n v="73.484917112057261"/>
    <x v="0"/>
  </r>
  <r>
    <n v="993"/>
    <s v="Case-111"/>
    <x v="0"/>
    <n v="24"/>
    <s v="True Color"/>
    <n v="110.39"/>
    <s v="508 x 640"/>
    <x v="0"/>
    <n v="3"/>
    <n v="25.44"/>
    <n v="4.6100000000000003"/>
    <n v="41.493794354782622"/>
    <n v="76.954434278467261"/>
    <x v="0"/>
  </r>
  <r>
    <n v="994"/>
    <s v="Case-111"/>
    <x v="0"/>
    <n v="24"/>
    <s v="True Color"/>
    <n v="110.39"/>
    <s v="508 x 640"/>
    <x v="1"/>
    <n v="1"/>
    <n v="31.4"/>
    <n v="2.0000000000000002E-5"/>
    <n v="95.120503652039304"/>
    <n v="71.555394510372324"/>
    <x v="0"/>
  </r>
  <r>
    <n v="995"/>
    <s v="Case-111"/>
    <x v="0"/>
    <n v="24"/>
    <s v="True Color"/>
    <n v="110.39"/>
    <s v="508 x 640"/>
    <x v="1"/>
    <n v="2"/>
    <n v="31.09"/>
    <n v="0.09"/>
    <n v="58.588378514285857"/>
    <n v="71.836217048645707"/>
    <x v="0"/>
  </r>
  <r>
    <n v="996"/>
    <s v="Case-111"/>
    <x v="0"/>
    <n v="24"/>
    <s v="True Color"/>
    <n v="110.39"/>
    <s v="508 x 640"/>
    <x v="1"/>
    <n v="3"/>
    <n v="29.31"/>
    <n v="1.47"/>
    <n v="46.457630261197345"/>
    <n v="73.448681945828426"/>
    <x v="0"/>
  </r>
  <r>
    <n v="997"/>
    <s v="Case-111"/>
    <x v="0"/>
    <n v="24"/>
    <s v="True Color"/>
    <n v="110.39"/>
    <s v="508 x 640"/>
    <x v="2"/>
    <n v="1"/>
    <n v="31.4"/>
    <n v="1E-4"/>
    <n v="88.130803608679116"/>
    <n v="71.555394510372324"/>
    <x v="0"/>
  </r>
  <r>
    <n v="998"/>
    <s v="Case-111"/>
    <x v="0"/>
    <n v="24"/>
    <s v="True Color"/>
    <n v="110.39"/>
    <s v="508 x 640"/>
    <x v="2"/>
    <n v="2"/>
    <n v="30.99"/>
    <n v="0.09"/>
    <n v="58.588378514285857"/>
    <n v="71.92680496421778"/>
    <x v="0"/>
  </r>
  <r>
    <n v="999"/>
    <s v="Case-111"/>
    <x v="0"/>
    <n v="24"/>
    <s v="True Color"/>
    <n v="110.39"/>
    <s v="508 x 640"/>
    <x v="2"/>
    <n v="3"/>
    <n v="29"/>
    <n v="1.37"/>
    <n v="46.763597937115037"/>
    <n v="73.72950448410181"/>
    <x v="0"/>
  </r>
  <r>
    <n v="1000"/>
    <s v="Case-112"/>
    <x v="0"/>
    <n v="24"/>
    <s v="True Color"/>
    <n v="69.52"/>
    <s v="448 x 564"/>
    <x v="0"/>
    <n v="1"/>
    <n v="19.14"/>
    <n v="4.4999999999999997E-3"/>
    <n v="71.598678470925677"/>
    <n v="72.468354430379748"/>
    <x v="0"/>
  </r>
  <r>
    <n v="1001"/>
    <s v="Case-112"/>
    <x v="0"/>
    <n v="24"/>
    <s v="True Color"/>
    <n v="69.52"/>
    <s v="448 x 564"/>
    <x v="0"/>
    <n v="2"/>
    <n v="18.11"/>
    <n v="0.28999999999999998"/>
    <n v="53.506823629689542"/>
    <n v="73.949942462600688"/>
    <x v="0"/>
  </r>
  <r>
    <n v="1002"/>
    <s v="Case-112"/>
    <x v="0"/>
    <n v="24"/>
    <s v="True Color"/>
    <n v="69.52"/>
    <s v="448 x 564"/>
    <x v="0"/>
    <n v="3"/>
    <n v="16.13"/>
    <n v="1.88"/>
    <n v="45.389225116042304"/>
    <n v="76.79804372842348"/>
    <x v="0"/>
  </r>
  <r>
    <n v="1003"/>
    <s v="Case-112"/>
    <x v="0"/>
    <n v="24"/>
    <s v="True Color"/>
    <n v="69.52"/>
    <s v="448 x 564"/>
    <x v="1"/>
    <n v="1"/>
    <n v="19.14"/>
    <n v="1.0000000000000001E-5"/>
    <n v="98.130803608679116"/>
    <n v="72.468354430379748"/>
    <x v="0"/>
  </r>
  <r>
    <n v="1004"/>
    <s v="Case-112"/>
    <x v="0"/>
    <n v="24"/>
    <s v="True Color"/>
    <n v="69.52"/>
    <s v="448 x 564"/>
    <x v="1"/>
    <n v="2"/>
    <n v="18.95"/>
    <n v="0.04"/>
    <n v="62.110203695399477"/>
    <n v="72.741657077100115"/>
    <x v="0"/>
  </r>
  <r>
    <n v="1005"/>
    <s v="Case-112"/>
    <x v="0"/>
    <n v="24"/>
    <s v="True Color"/>
    <n v="69.52"/>
    <s v="448 x 564"/>
    <x v="1"/>
    <n v="3"/>
    <n v="18.47"/>
    <n v="0.55000000000000004"/>
    <n v="50.727176713736668"/>
    <n v="73.43210586881473"/>
    <x v="0"/>
  </r>
  <r>
    <n v="1006"/>
    <s v="Case-112"/>
    <x v="0"/>
    <n v="24"/>
    <s v="True Color"/>
    <n v="69.52"/>
    <s v="448 x 564"/>
    <x v="2"/>
    <n v="1"/>
    <n v="19.14"/>
    <n v="1.0000000000000001E-5"/>
    <n v="98.130803608679116"/>
    <n v="72.468354430379748"/>
    <x v="0"/>
  </r>
  <r>
    <n v="1007"/>
    <s v="Case-112"/>
    <x v="0"/>
    <n v="24"/>
    <s v="True Color"/>
    <n v="69.52"/>
    <s v="448 x 564"/>
    <x v="2"/>
    <n v="2"/>
    <n v="18.95"/>
    <n v="0.04"/>
    <n v="62.110203695399477"/>
    <n v="72.741657077100115"/>
    <x v="0"/>
  </r>
  <r>
    <n v="1008"/>
    <s v="Case-112"/>
    <x v="0"/>
    <n v="24"/>
    <s v="True Color"/>
    <n v="69.52"/>
    <s v="448 x 564"/>
    <x v="2"/>
    <n v="3"/>
    <n v="18.309999999999999"/>
    <n v="0.54"/>
    <n v="50.806866010449419"/>
    <n v="73.662255466052926"/>
    <x v="0"/>
  </r>
  <r>
    <n v="1009"/>
    <s v="Case-113"/>
    <x v="0"/>
    <n v="24"/>
    <s v="True Color"/>
    <n v="203.81"/>
    <s v="688 x 768"/>
    <x v="0"/>
    <n v="1"/>
    <n v="55"/>
    <n v="0.01"/>
    <n v="68.130803608679102"/>
    <n v="73.014081742799661"/>
    <x v="0"/>
  </r>
  <r>
    <n v="1010"/>
    <s v="Case-113"/>
    <x v="0"/>
    <n v="24"/>
    <s v="True Color"/>
    <n v="203.81"/>
    <s v="688 x 768"/>
    <x v="0"/>
    <n v="2"/>
    <n v="50.59"/>
    <n v="0.74"/>
    <n v="49.43848641136934"/>
    <n v="75.177861733967916"/>
    <x v="0"/>
  </r>
  <r>
    <n v="1011"/>
    <s v="Case-113"/>
    <x v="0"/>
    <n v="24"/>
    <s v="True Color"/>
    <n v="203.81"/>
    <s v="688 x 768"/>
    <x v="0"/>
    <n v="3"/>
    <n v="42.38"/>
    <n v="3.86"/>
    <n v="42.264930561961556"/>
    <n v="79.206123350179098"/>
    <x v="0"/>
  </r>
  <r>
    <n v="1012"/>
    <s v="Case-113"/>
    <x v="0"/>
    <n v="24"/>
    <s v="True Color"/>
    <n v="203.81"/>
    <s v="688 x 768"/>
    <x v="1"/>
    <n v="1"/>
    <n v="55"/>
    <n v="4.4999999999999999E-4"/>
    <n v="81.598678470925677"/>
    <n v="73.014081742799661"/>
    <x v="0"/>
  </r>
  <r>
    <n v="1013"/>
    <s v="Case-113"/>
    <x v="0"/>
    <n v="24"/>
    <s v="True Color"/>
    <n v="203.81"/>
    <s v="688 x 768"/>
    <x v="1"/>
    <n v="2"/>
    <n v="53.94"/>
    <n v="0.13"/>
    <n v="56.99137008561074"/>
    <n v="73.534173985574796"/>
    <x v="0"/>
  </r>
  <r>
    <n v="1014"/>
    <s v="Case-113"/>
    <x v="0"/>
    <n v="24"/>
    <s v="True Color"/>
    <n v="203.81"/>
    <s v="688 x 768"/>
    <x v="1"/>
    <n v="3"/>
    <n v="50.54"/>
    <n v="1.31"/>
    <n v="46.958090652121463"/>
    <n v="75.202394386929001"/>
    <x v="0"/>
  </r>
  <r>
    <n v="1015"/>
    <s v="Case-113"/>
    <x v="0"/>
    <n v="24"/>
    <s v="True Color"/>
    <n v="203.81"/>
    <s v="688 x 768"/>
    <x v="2"/>
    <n v="1"/>
    <n v="55"/>
    <n v="1E-3"/>
    <n v="78.130803608679102"/>
    <n v="73.014081742799661"/>
    <x v="0"/>
  </r>
  <r>
    <n v="1016"/>
    <s v="Case-113"/>
    <x v="0"/>
    <n v="24"/>
    <s v="True Color"/>
    <n v="203.81"/>
    <s v="688 x 768"/>
    <x v="2"/>
    <n v="2"/>
    <n v="53.68"/>
    <n v="0.13"/>
    <n v="56.99137008561074"/>
    <n v="73.661743780972472"/>
    <x v="0"/>
  </r>
  <r>
    <n v="1017"/>
    <s v="Case-113"/>
    <x v="0"/>
    <n v="24"/>
    <s v="True Color"/>
    <n v="203.81"/>
    <s v="688 x 768"/>
    <x v="2"/>
    <n v="3"/>
    <n v="50.07"/>
    <n v="1.28"/>
    <n v="47.058703912200421"/>
    <n v="75.433001324763254"/>
    <x v="0"/>
  </r>
  <r>
    <n v="1018"/>
    <s v="Case-114"/>
    <x v="0"/>
    <n v="24"/>
    <s v="True Color"/>
    <n v="174.2"/>
    <s v="638 x 575"/>
    <x v="0"/>
    <n v="1"/>
    <n v="27.1"/>
    <n v="0.01"/>
    <n v="68.130803608679102"/>
    <n v="84.443168771526985"/>
    <x v="0"/>
  </r>
  <r>
    <n v="1019"/>
    <s v="Case-114"/>
    <x v="0"/>
    <n v="24"/>
    <s v="True Color"/>
    <n v="174.2"/>
    <s v="638 x 575"/>
    <x v="0"/>
    <n v="2"/>
    <n v="25.3"/>
    <n v="0.18"/>
    <n v="55.578078557646045"/>
    <n v="85.476463834672785"/>
    <x v="0"/>
  </r>
  <r>
    <n v="1020"/>
    <s v="Case-114"/>
    <x v="0"/>
    <n v="24"/>
    <s v="True Color"/>
    <n v="174.2"/>
    <s v="638 x 575"/>
    <x v="0"/>
    <n v="3"/>
    <n v="20.53"/>
    <n v="0.62"/>
    <n v="50.206886713696562"/>
    <n v="88.214695752009192"/>
    <x v="0"/>
  </r>
  <r>
    <n v="1021"/>
    <s v="Case-114"/>
    <x v="0"/>
    <n v="24"/>
    <s v="True Color"/>
    <n v="174.2"/>
    <s v="638 x 575"/>
    <x v="1"/>
    <n v="1"/>
    <n v="27.11"/>
    <n v="5.0000000000000001E-3"/>
    <n v="71.141103565318915"/>
    <n v="84.437428243398386"/>
    <x v="0"/>
  </r>
  <r>
    <n v="1022"/>
    <s v="Case-114"/>
    <x v="0"/>
    <n v="24"/>
    <s v="True Color"/>
    <n v="174.2"/>
    <s v="638 x 575"/>
    <x v="1"/>
    <n v="2"/>
    <n v="25.72"/>
    <n v="0.12"/>
    <n v="57.338991148202858"/>
    <n v="85.235361653272108"/>
    <x v="0"/>
  </r>
  <r>
    <n v="1023"/>
    <s v="Case-114"/>
    <x v="0"/>
    <n v="24"/>
    <s v="True Color"/>
    <n v="174.2"/>
    <s v="638 x 575"/>
    <x v="1"/>
    <n v="3"/>
    <n v="23.42"/>
    <n v="0.35"/>
    <n v="52.690123165176345"/>
    <n v="86.555683122847299"/>
    <x v="0"/>
  </r>
  <r>
    <n v="1024"/>
    <s v="Case-114"/>
    <x v="0"/>
    <n v="24"/>
    <s v="True Color"/>
    <n v="174.2"/>
    <s v="638 x 575"/>
    <x v="2"/>
    <n v="1"/>
    <n v="27.1"/>
    <n v="4.8999999999999998E-3"/>
    <n v="71.228842808393978"/>
    <n v="84.443168771526985"/>
    <x v="0"/>
  </r>
  <r>
    <n v="1025"/>
    <s v="Case-114"/>
    <x v="0"/>
    <n v="24"/>
    <s v="True Color"/>
    <n v="174.2"/>
    <s v="638 x 575"/>
    <x v="2"/>
    <n v="2"/>
    <n v="25.59"/>
    <n v="0.12"/>
    <n v="57.338991148202858"/>
    <n v="85.30998851894374"/>
    <x v="0"/>
  </r>
  <r>
    <n v="1026"/>
    <s v="Case-114"/>
    <x v="0"/>
    <n v="24"/>
    <s v="True Color"/>
    <n v="174.2"/>
    <s v="638 x 575"/>
    <x v="2"/>
    <n v="3"/>
    <n v="23.19"/>
    <n v="0.35"/>
    <n v="52.690123165176345"/>
    <n v="86.687715269804826"/>
    <x v="0"/>
  </r>
  <r>
    <n v="1027"/>
    <s v="Case-115"/>
    <x v="0"/>
    <n v="24"/>
    <s v="True Color"/>
    <n v="151.65"/>
    <s v="630 x 630"/>
    <x v="0"/>
    <n v="1"/>
    <n v="39.39"/>
    <n v="0.01"/>
    <n v="68.130803608679102"/>
    <n v="74.025717111770533"/>
    <x v="0"/>
  </r>
  <r>
    <n v="1028"/>
    <s v="Case-115"/>
    <x v="0"/>
    <n v="24"/>
    <s v="True Color"/>
    <n v="151.65"/>
    <s v="630 x 630"/>
    <x v="0"/>
    <n v="2"/>
    <n v="36.729999999999997"/>
    <n v="0.54"/>
    <n v="50.806866010449419"/>
    <n v="75.779756017144749"/>
    <x v="0"/>
  </r>
  <r>
    <n v="1029"/>
    <s v="Case-115"/>
    <x v="0"/>
    <n v="24"/>
    <s v="True Color"/>
    <n v="151.65"/>
    <s v="630 x 630"/>
    <x v="0"/>
    <n v="3"/>
    <n v="30.49"/>
    <n v="3.6"/>
    <n v="42.567778601006232"/>
    <n v="79.894493900428614"/>
    <x v="0"/>
  </r>
  <r>
    <n v="1030"/>
    <s v="Case-115"/>
    <x v="0"/>
    <n v="24"/>
    <s v="True Color"/>
    <n v="151.65"/>
    <s v="630 x 630"/>
    <x v="1"/>
    <n v="1"/>
    <n v="39.39"/>
    <n v="7.9999999999999996E-6"/>
    <n v="99.099903738759679"/>
    <n v="74.025717111770533"/>
    <x v="0"/>
  </r>
  <r>
    <n v="1031"/>
    <s v="Case-115"/>
    <x v="0"/>
    <n v="24"/>
    <s v="True Color"/>
    <n v="151.65"/>
    <s v="630 x 630"/>
    <x v="1"/>
    <n v="2"/>
    <n v="38.78"/>
    <n v="0.1"/>
    <n v="58.130803608679102"/>
    <n v="74.427959116386418"/>
    <x v="0"/>
  </r>
  <r>
    <n v="1032"/>
    <s v="Case-115"/>
    <x v="0"/>
    <n v="24"/>
    <s v="True Color"/>
    <n v="151.65"/>
    <s v="630 x 630"/>
    <x v="1"/>
    <n v="3"/>
    <n v="36.130000000000003"/>
    <n v="1.63"/>
    <n v="46.008927564639528"/>
    <n v="76.175403890537424"/>
    <x v="0"/>
  </r>
  <r>
    <n v="1033"/>
    <s v="Case-115"/>
    <x v="0"/>
    <n v="24"/>
    <s v="True Color"/>
    <n v="151.65"/>
    <s v="630 x 630"/>
    <x v="2"/>
    <n v="1"/>
    <n v="39.39"/>
    <n v="1E-4"/>
    <n v="88.130803608679116"/>
    <n v="74.025717111770533"/>
    <x v="0"/>
  </r>
  <r>
    <n v="1034"/>
    <s v="Case-115"/>
    <x v="0"/>
    <n v="24"/>
    <s v="True Color"/>
    <n v="151.65"/>
    <s v="630 x 630"/>
    <x v="2"/>
    <n v="2"/>
    <n v="38.71"/>
    <n v="0.11"/>
    <n v="57.716876757096855"/>
    <n v="74.474118034948887"/>
    <x v="0"/>
  </r>
  <r>
    <n v="1035"/>
    <s v="Case-115"/>
    <x v="0"/>
    <n v="24"/>
    <s v="True Color"/>
    <n v="151.65"/>
    <s v="630 x 630"/>
    <x v="2"/>
    <n v="3"/>
    <n v="35.799999999999997"/>
    <n v="1.55"/>
    <n v="46.227486626976187"/>
    <n v="76.393010220903406"/>
    <x v="0"/>
  </r>
  <r>
    <n v="1036"/>
    <s v="Case-116"/>
    <x v="0"/>
    <n v="24"/>
    <s v="True Color"/>
    <n v="141.63999999999999"/>
    <s v="630 x 630"/>
    <x v="0"/>
    <n v="1"/>
    <n v="35.04"/>
    <n v="0.01"/>
    <n v="68.130803608679102"/>
    <n v="75.261225642473889"/>
    <x v="0"/>
  </r>
  <r>
    <n v="1037"/>
    <s v="Case-116"/>
    <x v="0"/>
    <n v="24"/>
    <s v="True Color"/>
    <n v="141.63999999999999"/>
    <s v="630 x 630"/>
    <x v="0"/>
    <n v="2"/>
    <n v="32.54"/>
    <n v="0.35"/>
    <n v="52.690123165176345"/>
    <n v="77.02626376729738"/>
    <x v="0"/>
  </r>
  <r>
    <n v="1038"/>
    <s v="Case-116"/>
    <x v="0"/>
    <n v="24"/>
    <s v="True Color"/>
    <n v="141.63999999999999"/>
    <s v="630 x 630"/>
    <x v="0"/>
    <n v="3"/>
    <n v="26.43"/>
    <n v="2.1"/>
    <n v="44.908610661339914"/>
    <n v="81.340016944365985"/>
    <x v="0"/>
  </r>
  <r>
    <n v="1039"/>
    <s v="Case-116"/>
    <x v="0"/>
    <n v="24"/>
    <s v="True Color"/>
    <n v="141.63999999999999"/>
    <s v="630 x 630"/>
    <x v="1"/>
    <n v="1"/>
    <n v="35.04"/>
    <n v="9.9999999999999995E-7"/>
    <n v="108.13080360867912"/>
    <n v="75.261225642473889"/>
    <x v="0"/>
  </r>
  <r>
    <n v="1040"/>
    <s v="Case-116"/>
    <x v="0"/>
    <n v="24"/>
    <s v="True Color"/>
    <n v="141.63999999999999"/>
    <s v="630 x 630"/>
    <x v="1"/>
    <n v="2"/>
    <n v="34.479999999999997"/>
    <n v="7.0000000000000007E-2"/>
    <n v="59.679823208536533"/>
    <n v="75.656594182434347"/>
    <x v="0"/>
  </r>
  <r>
    <n v="1041"/>
    <s v="Case-116"/>
    <x v="0"/>
    <n v="24"/>
    <s v="True Color"/>
    <n v="141.63999999999999"/>
    <s v="630 x 630"/>
    <x v="1"/>
    <n v="3"/>
    <n v="31.96"/>
    <n v="0.83"/>
    <n v="48.940022684918361"/>
    <n v="77.435752612256408"/>
    <x v="0"/>
  </r>
  <r>
    <n v="1042"/>
    <s v="Case-116"/>
    <x v="0"/>
    <n v="24"/>
    <s v="True Color"/>
    <n v="141.63999999999999"/>
    <s v="630 x 630"/>
    <x v="2"/>
    <n v="1"/>
    <n v="35.04"/>
    <n v="9.9999999999999995E-7"/>
    <n v="108.13080360867912"/>
    <n v="75.261225642473889"/>
    <x v="0"/>
  </r>
  <r>
    <n v="1043"/>
    <s v="Case-116"/>
    <x v="0"/>
    <n v="24"/>
    <s v="True Color"/>
    <n v="141.63999999999999"/>
    <s v="630 x 630"/>
    <x v="2"/>
    <n v="2"/>
    <n v="34.49"/>
    <n v="7.0000000000000007E-2"/>
    <n v="59.679823208536533"/>
    <n v="75.64953402993504"/>
    <x v="0"/>
  </r>
  <r>
    <n v="1044"/>
    <s v="Case-116"/>
    <x v="0"/>
    <n v="24"/>
    <s v="True Color"/>
    <n v="141.63999999999999"/>
    <s v="630 x 630"/>
    <x v="2"/>
    <n v="3"/>
    <n v="31.67"/>
    <n v="0.84"/>
    <n v="48.888010748060289"/>
    <n v="77.640497034735944"/>
    <x v="0"/>
  </r>
  <r>
    <n v="1045"/>
    <s v="Case-117"/>
    <x v="0"/>
    <n v="24"/>
    <s v="True Color"/>
    <n v="153.9"/>
    <s v="630 x 630"/>
    <x v="0"/>
    <n v="1"/>
    <n v="39.770000000000003"/>
    <n v="0.02"/>
    <n v="65.120503652039289"/>
    <n v="74.158544509421702"/>
    <x v="0"/>
  </r>
  <r>
    <n v="1046"/>
    <s v="Case-117"/>
    <x v="0"/>
    <n v="24"/>
    <s v="True Color"/>
    <n v="153.9"/>
    <s v="630 x 630"/>
    <x v="0"/>
    <n v="2"/>
    <n v="37.71"/>
    <n v="0.38"/>
    <n v="52.332967642511001"/>
    <n v="75.497076023391813"/>
    <x v="0"/>
  </r>
  <r>
    <n v="1047"/>
    <s v="Case-117"/>
    <x v="0"/>
    <n v="24"/>
    <s v="True Color"/>
    <n v="153.9"/>
    <s v="630 x 630"/>
    <x v="0"/>
    <n v="3"/>
    <n v="29.83"/>
    <n v="2.4900000000000002"/>
    <n v="44.168810137721735"/>
    <n v="80.617283950617292"/>
    <x v="0"/>
  </r>
  <r>
    <n v="1048"/>
    <s v="Case-117"/>
    <x v="0"/>
    <n v="24"/>
    <s v="True Color"/>
    <n v="153.9"/>
    <s v="630 x 630"/>
    <x v="1"/>
    <n v="1"/>
    <n v="39.78"/>
    <n v="4.5000000000000003E-5"/>
    <n v="91.598678470925677"/>
    <n v="74.152046783625735"/>
    <x v="0"/>
  </r>
  <r>
    <n v="1049"/>
    <s v="Case-117"/>
    <x v="0"/>
    <n v="24"/>
    <s v="True Color"/>
    <n v="153.9"/>
    <s v="630 x 630"/>
    <x v="1"/>
    <n v="2"/>
    <n v="39.22"/>
    <n v="0.08"/>
    <n v="59.099903738759672"/>
    <n v="74.515919428200135"/>
    <x v="0"/>
  </r>
  <r>
    <n v="1050"/>
    <s v="Case-117"/>
    <x v="0"/>
    <n v="24"/>
    <s v="True Color"/>
    <n v="153.9"/>
    <s v="630 x 630"/>
    <x v="1"/>
    <n v="3"/>
    <n v="36.880000000000003"/>
    <n v="0.95"/>
    <n v="48.353567555790626"/>
    <n v="76.036387264457446"/>
    <x v="0"/>
  </r>
  <r>
    <n v="1051"/>
    <s v="Case-117"/>
    <x v="0"/>
    <n v="24"/>
    <s v="True Color"/>
    <n v="153.9"/>
    <s v="630 x 630"/>
    <x v="2"/>
    <n v="1"/>
    <n v="39.78"/>
    <n v="2.5000000000000001E-4"/>
    <n v="84.151403521958741"/>
    <n v="74.152046783625735"/>
    <x v="0"/>
  </r>
  <r>
    <n v="1052"/>
    <s v="Case-117"/>
    <x v="0"/>
    <n v="24"/>
    <s v="True Color"/>
    <n v="153.9"/>
    <s v="630 x 630"/>
    <x v="2"/>
    <n v="2"/>
    <n v="39.31"/>
    <n v="7.0000000000000007E-2"/>
    <n v="59.679823208536533"/>
    <n v="74.457439896036377"/>
    <x v="0"/>
  </r>
  <r>
    <n v="1053"/>
    <s v="Case-117"/>
    <x v="0"/>
    <n v="24"/>
    <s v="True Color"/>
    <n v="153.9"/>
    <s v="630 x 630"/>
    <x v="2"/>
    <n v="3"/>
    <n v="36.75"/>
    <n v="0.99"/>
    <n v="48.174451662703603"/>
    <n v="76.120857699805072"/>
    <x v="0"/>
  </r>
  <r>
    <n v="1054"/>
    <s v="Case-118"/>
    <x v="0"/>
    <n v="24"/>
    <s v="True Color"/>
    <n v="149.87"/>
    <s v="630 x 630"/>
    <x v="0"/>
    <n v="1"/>
    <n v="37.549999999999997"/>
    <n v="0.01"/>
    <n v="68.130803608679102"/>
    <n v="74.944952291986382"/>
    <x v="0"/>
  </r>
  <r>
    <n v="1055"/>
    <s v="Case-118"/>
    <x v="0"/>
    <n v="24"/>
    <s v="True Color"/>
    <n v="149.87"/>
    <s v="630 x 630"/>
    <x v="0"/>
    <n v="2"/>
    <n v="35.06"/>
    <n v="0.39"/>
    <n v="52.220157538414114"/>
    <n v="76.606392206579031"/>
    <x v="0"/>
  </r>
  <r>
    <n v="1056"/>
    <s v="Case-118"/>
    <x v="0"/>
    <n v="24"/>
    <s v="True Color"/>
    <n v="149.87"/>
    <s v="630 x 630"/>
    <x v="0"/>
    <n v="3"/>
    <n v="27.54"/>
    <n v="2.1800000000000002"/>
    <n v="44.746238672633055"/>
    <n v="81.624074197637967"/>
    <x v="0"/>
  </r>
  <r>
    <n v="1057"/>
    <s v="Case-118"/>
    <x v="0"/>
    <n v="24"/>
    <s v="True Color"/>
    <n v="149.87"/>
    <s v="630 x 630"/>
    <x v="1"/>
    <n v="1"/>
    <n v="37.54"/>
    <n v="1.7E-5"/>
    <n v="95.826314394896372"/>
    <n v="74.951624741442586"/>
    <x v="0"/>
  </r>
  <r>
    <n v="1058"/>
    <s v="Case-118"/>
    <x v="0"/>
    <n v="24"/>
    <s v="True Color"/>
    <n v="149.87"/>
    <s v="630 x 630"/>
    <x v="1"/>
    <n v="2"/>
    <n v="37.1"/>
    <n v="0.06"/>
    <n v="60.349291104842671"/>
    <n v="75.245212517515185"/>
    <x v="0"/>
  </r>
  <r>
    <n v="1059"/>
    <s v="Case-118"/>
    <x v="0"/>
    <n v="24"/>
    <s v="True Color"/>
    <n v="149.87"/>
    <s v="630 x 630"/>
    <x v="1"/>
    <n v="3"/>
    <n v="35.03"/>
    <n v="0.75"/>
    <n v="49.380190974762101"/>
    <n v="76.626409554947614"/>
    <x v="0"/>
  </r>
  <r>
    <n v="1060"/>
    <s v="Case-118"/>
    <x v="0"/>
    <n v="24"/>
    <s v="True Color"/>
    <n v="149.87"/>
    <s v="630 x 630"/>
    <x v="2"/>
    <n v="1"/>
    <n v="37.54"/>
    <n v="1E-4"/>
    <n v="88.130803608679116"/>
    <n v="74.951624741442586"/>
    <x v="0"/>
  </r>
  <r>
    <n v="1061"/>
    <s v="Case-118"/>
    <x v="0"/>
    <n v="24"/>
    <s v="True Color"/>
    <n v="149.87"/>
    <s v="630 x 630"/>
    <x v="2"/>
    <n v="2"/>
    <n v="37.19"/>
    <n v="0.06"/>
    <n v="60.349291104842671"/>
    <n v="75.185160472409436"/>
    <x v="0"/>
  </r>
  <r>
    <n v="1062"/>
    <s v="Case-118"/>
    <x v="0"/>
    <n v="24"/>
    <s v="True Color"/>
    <n v="149.87"/>
    <s v="630 x 630"/>
    <x v="2"/>
    <n v="3"/>
    <n v="34.85"/>
    <n v="0.74"/>
    <n v="49.43848641136934"/>
    <n v="76.746513645159141"/>
    <x v="0"/>
  </r>
  <r>
    <n v="1063"/>
    <s v="Case-119"/>
    <x v="0"/>
    <n v="24"/>
    <s v="True Color"/>
    <n v="142.21"/>
    <s v="512 x 512"/>
    <x v="0"/>
    <n v="1"/>
    <n v="39.909999999999997"/>
    <n v="0.03"/>
    <n v="63.359591061482483"/>
    <n v="71.935869488784192"/>
    <x v="0"/>
  </r>
  <r>
    <n v="1064"/>
    <s v="Case-119"/>
    <x v="0"/>
    <n v="24"/>
    <s v="True Color"/>
    <n v="142.21"/>
    <s v="512 x 512"/>
    <x v="0"/>
    <n v="2"/>
    <n v="36.159999999999997"/>
    <n v="1.84"/>
    <n v="45.482625378583741"/>
    <n v="74.572814851276277"/>
    <x v="0"/>
  </r>
  <r>
    <n v="1065"/>
    <s v="Case-119"/>
    <x v="0"/>
    <n v="24"/>
    <s v="True Color"/>
    <n v="142.21"/>
    <s v="512 x 512"/>
    <x v="0"/>
    <n v="3"/>
    <n v="29.76"/>
    <n v="7.69"/>
    <n v="39.271540210664796"/>
    <n v="79.073201603262774"/>
    <x v="0"/>
  </r>
  <r>
    <n v="1066"/>
    <s v="Case-119"/>
    <x v="0"/>
    <n v="24"/>
    <s v="True Color"/>
    <n v="142.21"/>
    <s v="512 x 512"/>
    <x v="1"/>
    <n v="1"/>
    <n v="39.979999999999997"/>
    <n v="0.01"/>
    <n v="68.130803608679102"/>
    <n v="71.88664650868435"/>
    <x v="0"/>
  </r>
  <r>
    <n v="1067"/>
    <s v="Case-119"/>
    <x v="0"/>
    <n v="24"/>
    <s v="True Color"/>
    <n v="142.21"/>
    <s v="512 x 512"/>
    <x v="1"/>
    <n v="2"/>
    <n v="38.76"/>
    <n v="0.54"/>
    <n v="50.806866010449419"/>
    <n v="72.744532733281773"/>
    <x v="0"/>
  </r>
  <r>
    <n v="1068"/>
    <s v="Case-119"/>
    <x v="0"/>
    <n v="24"/>
    <s v="True Color"/>
    <n v="142.21"/>
    <s v="512 x 512"/>
    <x v="1"/>
    <n v="3"/>
    <n v="35.520000000000003"/>
    <n v="4.49"/>
    <n v="41.60834019864587"/>
    <n v="75.022853526474933"/>
    <x v="0"/>
  </r>
  <r>
    <n v="1069"/>
    <s v="Case-119"/>
    <x v="0"/>
    <n v="24"/>
    <s v="True Color"/>
    <n v="142.21"/>
    <s v="512 x 512"/>
    <x v="2"/>
    <n v="1"/>
    <n v="39.950000000000003"/>
    <n v="0.01"/>
    <n v="68.130803608679102"/>
    <n v="71.907742071584281"/>
    <x v="0"/>
  </r>
  <r>
    <n v="1070"/>
    <s v="Case-119"/>
    <x v="0"/>
    <n v="24"/>
    <s v="True Color"/>
    <n v="142.21"/>
    <s v="512 x 512"/>
    <x v="2"/>
    <n v="2"/>
    <n v="38.69"/>
    <n v="0.5"/>
    <n v="51.141103565318915"/>
    <n v="72.793755713381628"/>
    <x v="0"/>
  </r>
  <r>
    <n v="1071"/>
    <s v="Case-119"/>
    <x v="0"/>
    <n v="24"/>
    <s v="True Color"/>
    <n v="142.21"/>
    <s v="512 x 512"/>
    <x v="2"/>
    <n v="3"/>
    <n v="35.29"/>
    <n v="4.3"/>
    <n v="41.796119052883242"/>
    <n v="75.184586175374463"/>
    <x v="0"/>
  </r>
  <r>
    <n v="1072"/>
    <s v="Case-120"/>
    <x v="0"/>
    <n v="24"/>
    <s v="True Color"/>
    <n v="110.6"/>
    <s v="512 x 512"/>
    <x v="0"/>
    <n v="1"/>
    <n v="30.38"/>
    <n v="0.01"/>
    <n v="68.130803608679102"/>
    <n v="72.531645569620252"/>
    <x v="0"/>
  </r>
  <r>
    <n v="1073"/>
    <s v="Case-120"/>
    <x v="0"/>
    <n v="24"/>
    <s v="True Color"/>
    <n v="110.6"/>
    <s v="512 x 512"/>
    <x v="0"/>
    <n v="2"/>
    <n v="29"/>
    <n v="0.96"/>
    <n v="48.30809127828342"/>
    <n v="73.779385171790238"/>
    <x v="0"/>
  </r>
  <r>
    <n v="1074"/>
    <s v="Case-120"/>
    <x v="0"/>
    <n v="24"/>
    <s v="True Color"/>
    <n v="110.6"/>
    <s v="512 x 512"/>
    <x v="0"/>
    <n v="3"/>
    <n v="25.66"/>
    <n v="4.3899999999999997"/>
    <n v="41.706158406257892"/>
    <n v="76.79927667269439"/>
    <x v="0"/>
  </r>
  <r>
    <n v="1075"/>
    <s v="Case-120"/>
    <x v="0"/>
    <n v="24"/>
    <s v="True Color"/>
    <n v="110.6"/>
    <s v="512 x 512"/>
    <x v="1"/>
    <n v="1"/>
    <n v="30.37"/>
    <n v="0.01"/>
    <n v="68.130803608679102"/>
    <n v="72.540687160940323"/>
    <x v="0"/>
  </r>
  <r>
    <n v="1076"/>
    <s v="Case-120"/>
    <x v="0"/>
    <n v="24"/>
    <s v="True Color"/>
    <n v="110.6"/>
    <s v="512 x 512"/>
    <x v="1"/>
    <n v="2"/>
    <n v="29.49"/>
    <n v="0.66"/>
    <n v="49.935364253260417"/>
    <n v="73.336347197106704"/>
    <x v="0"/>
  </r>
  <r>
    <n v="1077"/>
    <s v="Case-120"/>
    <x v="0"/>
    <n v="24"/>
    <s v="True Color"/>
    <n v="110.6"/>
    <s v="512 x 512"/>
    <x v="1"/>
    <n v="3"/>
    <n v="27.94"/>
    <n v="3.87"/>
    <n v="42.25369395848999"/>
    <n v="74.73779385171791"/>
    <x v="0"/>
  </r>
  <r>
    <n v="1078"/>
    <s v="Case-120"/>
    <x v="0"/>
    <n v="24"/>
    <s v="True Color"/>
    <n v="110.6"/>
    <s v="512 x 512"/>
    <x v="2"/>
    <n v="1"/>
    <n v="30.38"/>
    <n v="0.01"/>
    <n v="68.130803608679102"/>
    <n v="72.531645569620252"/>
    <x v="0"/>
  </r>
  <r>
    <n v="1079"/>
    <s v="Case-120"/>
    <x v="0"/>
    <n v="24"/>
    <s v="True Color"/>
    <n v="110.6"/>
    <s v="512 x 512"/>
    <x v="2"/>
    <n v="2"/>
    <n v="29.38"/>
    <n v="0.65"/>
    <n v="50.001670042250545"/>
    <n v="73.43580470162749"/>
    <x v="0"/>
  </r>
  <r>
    <n v="1080"/>
    <s v="Case-120"/>
    <x v="0"/>
    <n v="24"/>
    <s v="True Color"/>
    <n v="110.6"/>
    <s v="512 x 512"/>
    <x v="2"/>
    <n v="3"/>
    <n v="27.53"/>
    <n v="3.8"/>
    <n v="42.332967642511001"/>
    <n v="75.10849909584087"/>
    <x v="0"/>
  </r>
  <r>
    <n v="1081"/>
    <s v="Case-121"/>
    <x v="0"/>
    <n v="24"/>
    <s v="True Color"/>
    <n v="101.62"/>
    <s v="512 x 512"/>
    <x v="0"/>
    <n v="1"/>
    <n v="28.17"/>
    <n v="3.5000000000000001E-3"/>
    <n v="72.690123165176345"/>
    <n v="72.279078921472149"/>
    <x v="0"/>
  </r>
  <r>
    <n v="1082"/>
    <s v="Case-121"/>
    <x v="0"/>
    <n v="24"/>
    <s v="True Color"/>
    <n v="101.62"/>
    <s v="512 x 512"/>
    <x v="0"/>
    <n v="2"/>
    <n v="26.93"/>
    <n v="0.81"/>
    <n v="49.045953419892605"/>
    <n v="73.499311159220611"/>
    <x v="0"/>
  </r>
  <r>
    <n v="1083"/>
    <s v="Case-121"/>
    <x v="0"/>
    <n v="24"/>
    <s v="True Color"/>
    <n v="101.62"/>
    <s v="512 x 512"/>
    <x v="0"/>
    <n v="3"/>
    <n v="24.11"/>
    <n v="4.21"/>
    <n v="41.887982650322414"/>
    <n v="76.274355441842161"/>
    <x v="0"/>
  </r>
  <r>
    <n v="1084"/>
    <s v="Case-121"/>
    <x v="0"/>
    <n v="24"/>
    <s v="True Color"/>
    <n v="101.62"/>
    <s v="512 x 512"/>
    <x v="1"/>
    <n v="1"/>
    <n v="28.18"/>
    <n v="3.0000000000000001E-3"/>
    <n v="73.35959106148249"/>
    <n v="72.269238338909659"/>
    <x v="0"/>
  </r>
  <r>
    <n v="1085"/>
    <s v="Case-121"/>
    <x v="0"/>
    <n v="24"/>
    <s v="True Color"/>
    <n v="101.62"/>
    <s v="512 x 512"/>
    <x v="1"/>
    <n v="2"/>
    <n v="27.44"/>
    <n v="0.51"/>
    <n v="51.055101847699746"/>
    <n v="72.997441448533763"/>
    <x v="0"/>
  </r>
  <r>
    <n v="1086"/>
    <s v="Case-121"/>
    <x v="0"/>
    <n v="24"/>
    <s v="True Color"/>
    <n v="101.62"/>
    <s v="512 x 512"/>
    <x v="1"/>
    <n v="3"/>
    <n v="26.09"/>
    <n v="3.02"/>
    <n v="43.330734179107601"/>
    <n v="74.325920094469595"/>
    <x v="0"/>
  </r>
  <r>
    <n v="1087"/>
    <s v="Case-121"/>
    <x v="0"/>
    <n v="24"/>
    <s v="True Color"/>
    <n v="101.62"/>
    <s v="512 x 512"/>
    <x v="2"/>
    <n v="1"/>
    <n v="28.19"/>
    <n v="2.2000000000000001E-3"/>
    <n v="74.706576800457043"/>
    <n v="72.25939775634717"/>
    <x v="0"/>
  </r>
  <r>
    <n v="1088"/>
    <s v="Case-121"/>
    <x v="0"/>
    <n v="24"/>
    <s v="True Color"/>
    <n v="101.62"/>
    <s v="512 x 512"/>
    <x v="2"/>
    <n v="2"/>
    <n v="27.4"/>
    <n v="0.49"/>
    <n v="51.228842808393971"/>
    <n v="73.036803778783693"/>
    <x v="0"/>
  </r>
  <r>
    <n v="1089"/>
    <s v="Case-121"/>
    <x v="0"/>
    <n v="24"/>
    <s v="True Color"/>
    <n v="101.62"/>
    <s v="512 x 512"/>
    <x v="2"/>
    <n v="3"/>
    <n v="25.93"/>
    <n v="2.88"/>
    <n v="43.536878731086794"/>
    <n v="74.483369415469397"/>
    <x v="0"/>
  </r>
  <r>
    <n v="1090"/>
    <s v="Case-122"/>
    <x v="0"/>
    <n v="8"/>
    <s v="Grayscale"/>
    <n v="390.56"/>
    <s v="828 x 1016"/>
    <x v="0"/>
    <n v="1"/>
    <n v="73.61"/>
    <n v="0.53"/>
    <n v="50.888044912671205"/>
    <n v="81.152703809913959"/>
    <x v="0"/>
  </r>
  <r>
    <n v="1091"/>
    <s v="Case-122"/>
    <x v="0"/>
    <n v="8"/>
    <s v="Grayscale"/>
    <n v="390.56"/>
    <s v="828 x 1016"/>
    <x v="0"/>
    <n v="2"/>
    <n v="63.16"/>
    <n v="2.54"/>
    <n v="44.082466442479728"/>
    <n v="83.828349037279793"/>
    <x v="0"/>
  </r>
  <r>
    <n v="1092"/>
    <s v="Case-122"/>
    <x v="0"/>
    <n v="8"/>
    <s v="Grayscale"/>
    <n v="390.56"/>
    <s v="828 x 1016"/>
    <x v="0"/>
    <n v="3"/>
    <n v="47.34"/>
    <n v="6.7"/>
    <n v="39.87005558167084"/>
    <n v="87.878943056124541"/>
    <x v="0"/>
  </r>
  <r>
    <n v="1093"/>
    <s v="Case-122"/>
    <x v="0"/>
    <n v="8"/>
    <s v="Grayscale"/>
    <n v="390.56"/>
    <s v="828 x 1016"/>
    <x v="1"/>
    <n v="1"/>
    <n v="74.52"/>
    <n v="0.28000000000000003"/>
    <n v="53.659223295256915"/>
    <n v="80.91970503891848"/>
    <x v="0"/>
  </r>
  <r>
    <n v="1094"/>
    <s v="Case-122"/>
    <x v="0"/>
    <n v="8"/>
    <s v="Grayscale"/>
    <n v="390.56"/>
    <s v="828 x 1016"/>
    <x v="1"/>
    <n v="2"/>
    <n v="68.19"/>
    <n v="1.55"/>
    <n v="46.227486626976187"/>
    <n v="82.540454731667339"/>
    <x v="0"/>
  </r>
  <r>
    <n v="1095"/>
    <s v="Case-122"/>
    <x v="0"/>
    <n v="8"/>
    <s v="Grayscale"/>
    <n v="390.56"/>
    <s v="828 x 1016"/>
    <x v="1"/>
    <n v="3"/>
    <n v="57.11"/>
    <n v="3.97"/>
    <n v="42.142898541047948"/>
    <n v="85.377406800491599"/>
    <x v="0"/>
  </r>
  <r>
    <n v="1096"/>
    <s v="Case-122"/>
    <x v="0"/>
    <n v="8"/>
    <s v="Grayscale"/>
    <n v="390.56"/>
    <s v="828 x 1016"/>
    <x v="2"/>
    <n v="1"/>
    <n v="74.489999999999995"/>
    <n v="0.28000000000000003"/>
    <n v="53.659223295256915"/>
    <n v="80.927386317083162"/>
    <x v="0"/>
  </r>
  <r>
    <n v="1097"/>
    <s v="Case-122"/>
    <x v="0"/>
    <n v="8"/>
    <s v="Grayscale"/>
    <n v="390.56"/>
    <s v="828 x 1016"/>
    <x v="2"/>
    <n v="2"/>
    <n v="67.98"/>
    <n v="1.54"/>
    <n v="46.255596400314474"/>
    <n v="82.594223678820157"/>
    <x v="0"/>
  </r>
  <r>
    <n v="1098"/>
    <s v="Case-122"/>
    <x v="0"/>
    <n v="8"/>
    <s v="Grayscale"/>
    <n v="390.56"/>
    <s v="828 x 1016"/>
    <x v="2"/>
    <n v="3"/>
    <n v="56.35"/>
    <n v="3.94"/>
    <n v="42.175841390423365"/>
    <n v="85.571999180663667"/>
    <x v="0"/>
  </r>
  <r>
    <n v="1099"/>
    <s v="Case-123"/>
    <x v="0"/>
    <n v="24"/>
    <s v="True Color"/>
    <n v="175.31"/>
    <s v="631 x 631"/>
    <x v="0"/>
    <n v="1"/>
    <n v="47.35"/>
    <n v="0.01"/>
    <n v="68.130803608679102"/>
    <n v="72.990702184701391"/>
    <x v="0"/>
  </r>
  <r>
    <n v="1100"/>
    <s v="Case-123"/>
    <x v="0"/>
    <n v="24"/>
    <s v="True Color"/>
    <n v="175.31"/>
    <s v="631 x 631"/>
    <x v="0"/>
    <n v="2"/>
    <n v="43.74"/>
    <n v="0.99"/>
    <n v="48.174451662703603"/>
    <n v="75.049911585191936"/>
    <x v="0"/>
  </r>
  <r>
    <n v="1101"/>
    <s v="Case-123"/>
    <x v="0"/>
    <n v="24"/>
    <s v="True Color"/>
    <n v="175.31"/>
    <s v="631 x 631"/>
    <x v="0"/>
    <n v="3"/>
    <n v="35.5"/>
    <n v="4.78"/>
    <n v="41.336524642557919"/>
    <n v="79.750156864982031"/>
    <x v="0"/>
  </r>
  <r>
    <n v="1102"/>
    <s v="Case-123"/>
    <x v="0"/>
    <n v="24"/>
    <s v="True Color"/>
    <n v="175.31"/>
    <s v="631 x 631"/>
    <x v="1"/>
    <n v="1"/>
    <n v="47.36"/>
    <n v="0.01"/>
    <n v="68.130803608679102"/>
    <n v="72.984998003536589"/>
    <x v="0"/>
  </r>
  <r>
    <n v="1103"/>
    <s v="Case-123"/>
    <x v="0"/>
    <n v="24"/>
    <s v="True Color"/>
    <n v="175.31"/>
    <s v="631 x 631"/>
    <x v="1"/>
    <n v="2"/>
    <n v="45.91"/>
    <n v="0.44"/>
    <n v="51.69627684381723"/>
    <n v="73.812104272431696"/>
    <x v="0"/>
  </r>
  <r>
    <n v="1104"/>
    <s v="Case-123"/>
    <x v="0"/>
    <n v="24"/>
    <s v="True Color"/>
    <n v="175.31"/>
    <s v="631 x 631"/>
    <x v="1"/>
    <n v="3"/>
    <n v="40.159999999999997"/>
    <n v="3.2"/>
    <n v="43.079303825480046"/>
    <n v="77.092008442188131"/>
    <x v="0"/>
  </r>
  <r>
    <n v="1105"/>
    <s v="Case-123"/>
    <x v="0"/>
    <n v="24"/>
    <s v="True Color"/>
    <n v="175.31"/>
    <s v="631 x 631"/>
    <x v="2"/>
    <n v="1"/>
    <n v="47.36"/>
    <n v="4.4000000000000003E-3"/>
    <n v="71.69627684381723"/>
    <n v="72.984998003536589"/>
    <x v="0"/>
  </r>
  <r>
    <n v="1106"/>
    <s v="Case-123"/>
    <x v="0"/>
    <n v="24"/>
    <s v="True Color"/>
    <n v="175.31"/>
    <s v="631 x 631"/>
    <x v="2"/>
    <n v="2"/>
    <n v="45.82"/>
    <n v="0.45"/>
    <n v="51.59867847092567"/>
    <n v="73.863441902914843"/>
    <x v="0"/>
  </r>
  <r>
    <n v="1107"/>
    <s v="Case-123"/>
    <x v="0"/>
    <n v="24"/>
    <s v="True Color"/>
    <n v="175.31"/>
    <s v="631 x 631"/>
    <x v="2"/>
    <n v="3"/>
    <n v="40.28"/>
    <n v="3.14"/>
    <n v="43.161507127946955"/>
    <n v="77.023558268210607"/>
    <x v="0"/>
  </r>
  <r>
    <n v="1108"/>
    <s v="Case-124"/>
    <x v="0"/>
    <n v="24"/>
    <s v="True Color"/>
    <n v="138.38999999999999"/>
    <s v="631 x 631"/>
    <x v="0"/>
    <n v="1"/>
    <n v="37.83"/>
    <n v="0.01"/>
    <n v="68.130803608679102"/>
    <n v="72.664209841751571"/>
    <x v="0"/>
  </r>
  <r>
    <n v="1109"/>
    <s v="Case-124"/>
    <x v="0"/>
    <n v="24"/>
    <s v="True Color"/>
    <n v="138.38999999999999"/>
    <s v="631 x 631"/>
    <x v="0"/>
    <n v="2"/>
    <n v="35.35"/>
    <n v="0.49"/>
    <n v="51.228842808393971"/>
    <n v="74.456246838644418"/>
    <x v="0"/>
  </r>
  <r>
    <n v="1110"/>
    <s v="Case-124"/>
    <x v="0"/>
    <n v="24"/>
    <s v="True Color"/>
    <n v="138.38999999999999"/>
    <s v="631 x 631"/>
    <x v="0"/>
    <n v="3"/>
    <n v="29.19"/>
    <n v="2.78"/>
    <n v="43.690355649498336"/>
    <n v="78.907435508345984"/>
    <x v="0"/>
  </r>
  <r>
    <n v="1111"/>
    <s v="Case-124"/>
    <x v="0"/>
    <n v="24"/>
    <s v="True Color"/>
    <n v="138.38999999999999"/>
    <s v="631 x 631"/>
    <x v="1"/>
    <n v="1"/>
    <n v="37.81"/>
    <n v="2E-3"/>
    <n v="75.120503652039289"/>
    <n v="72.678661753016826"/>
    <x v="0"/>
  </r>
  <r>
    <n v="1112"/>
    <s v="Case-124"/>
    <x v="0"/>
    <n v="24"/>
    <s v="True Color"/>
    <n v="138.38999999999999"/>
    <s v="631 x 631"/>
    <x v="1"/>
    <n v="2"/>
    <n v="36.729999999999997"/>
    <n v="0.28999999999999998"/>
    <n v="53.506823629689542"/>
    <n v="73.459064961341141"/>
    <x v="0"/>
  </r>
  <r>
    <n v="1113"/>
    <s v="Case-124"/>
    <x v="0"/>
    <n v="24"/>
    <s v="True Color"/>
    <n v="138.38999999999999"/>
    <s v="631 x 631"/>
    <x v="1"/>
    <n v="3"/>
    <n v="32.24"/>
    <n v="2.27"/>
    <n v="44.570545036747873"/>
    <n v="76.70351904039309"/>
    <x v="0"/>
  </r>
  <r>
    <n v="1114"/>
    <s v="Case-124"/>
    <x v="0"/>
    <n v="24"/>
    <s v="True Color"/>
    <n v="138.38999999999999"/>
    <s v="631 x 631"/>
    <x v="2"/>
    <n v="1"/>
    <n v="37.83"/>
    <n v="1E-3"/>
    <n v="78.130803608679102"/>
    <n v="72.664209841751571"/>
    <x v="0"/>
  </r>
  <r>
    <n v="1115"/>
    <s v="Case-124"/>
    <x v="0"/>
    <n v="24"/>
    <s v="True Color"/>
    <n v="138.38999999999999"/>
    <s v="631 x 631"/>
    <x v="2"/>
    <n v="2"/>
    <n v="36.6"/>
    <n v="0.26"/>
    <n v="53.981070128970927"/>
    <n v="73.55300238456536"/>
    <x v="0"/>
  </r>
  <r>
    <n v="1116"/>
    <s v="Case-124"/>
    <x v="0"/>
    <n v="24"/>
    <s v="True Color"/>
    <n v="138.38999999999999"/>
    <s v="631 x 631"/>
    <x v="2"/>
    <n v="3"/>
    <n v="32.04"/>
    <n v="2.21"/>
    <n v="44.686880871827995"/>
    <n v="76.848038153045735"/>
    <x v="0"/>
  </r>
  <r>
    <n v="1117"/>
    <s v="Case-125"/>
    <x v="0"/>
    <n v="24"/>
    <s v="True Color"/>
    <n v="133.6"/>
    <s v="631 x 631"/>
    <x v="0"/>
    <n v="1"/>
    <n v="36.79"/>
    <n v="1.4E-3"/>
    <n v="76.66952325189672"/>
    <n v="72.462574850299404"/>
    <x v="0"/>
  </r>
  <r>
    <n v="1118"/>
    <s v="Case-125"/>
    <x v="0"/>
    <n v="24"/>
    <s v="True Color"/>
    <n v="133.6"/>
    <s v="631 x 631"/>
    <x v="0"/>
    <n v="2"/>
    <n v="34.6"/>
    <n v="0.4"/>
    <n v="52.110203695399477"/>
    <n v="74.101796407185631"/>
    <x v="0"/>
  </r>
  <r>
    <n v="1119"/>
    <s v="Case-125"/>
    <x v="0"/>
    <n v="24"/>
    <s v="True Color"/>
    <n v="133.6"/>
    <s v="631 x 631"/>
    <x v="0"/>
    <n v="3"/>
    <n v="29.78"/>
    <n v="2.8"/>
    <n v="43.659223295256915"/>
    <n v="77.709580838323362"/>
    <x v="0"/>
  </r>
  <r>
    <n v="1120"/>
    <s v="Case-125"/>
    <x v="0"/>
    <n v="24"/>
    <s v="True Color"/>
    <n v="133.6"/>
    <s v="631 x 631"/>
    <x v="1"/>
    <n v="1"/>
    <n v="36.79"/>
    <n v="1.0000000000000001E-5"/>
    <n v="98.130803608679116"/>
    <n v="72.462574850299404"/>
    <x v="0"/>
  </r>
  <r>
    <n v="1121"/>
    <s v="Case-125"/>
    <x v="0"/>
    <n v="24"/>
    <s v="True Color"/>
    <n v="133.6"/>
    <s v="631 x 631"/>
    <x v="1"/>
    <n v="2"/>
    <n v="35.65"/>
    <n v="0.17"/>
    <n v="55.826314394896372"/>
    <n v="73.31586826347305"/>
    <x v="0"/>
  </r>
  <r>
    <n v="1122"/>
    <s v="Case-125"/>
    <x v="0"/>
    <n v="24"/>
    <s v="True Color"/>
    <n v="133.6"/>
    <s v="631 x 631"/>
    <x v="1"/>
    <n v="3"/>
    <n v="32.92"/>
    <n v="1.86"/>
    <n v="45.435674166499936"/>
    <n v="75.359281437125745"/>
    <x v="0"/>
  </r>
  <r>
    <n v="1123"/>
    <s v="Case-125"/>
    <x v="0"/>
    <n v="24"/>
    <s v="True Color"/>
    <n v="133.6"/>
    <s v="631 x 631"/>
    <x v="2"/>
    <n v="1"/>
    <n v="36.799999999999997"/>
    <n v="1E-4"/>
    <n v="88.130803608679116"/>
    <n v="72.455089820359291"/>
    <x v="0"/>
  </r>
  <r>
    <n v="1124"/>
    <s v="Case-125"/>
    <x v="0"/>
    <n v="24"/>
    <s v="True Color"/>
    <n v="133.6"/>
    <s v="631 x 631"/>
    <x v="2"/>
    <n v="2"/>
    <n v="35.729999999999997"/>
    <n v="0.16"/>
    <n v="56.089603782119859"/>
    <n v="73.255988023952099"/>
    <x v="0"/>
  </r>
  <r>
    <n v="1125"/>
    <s v="Case-125"/>
    <x v="0"/>
    <n v="24"/>
    <s v="True Color"/>
    <n v="133.6"/>
    <s v="631 x 631"/>
    <x v="2"/>
    <n v="3"/>
    <n v="32.909999999999997"/>
    <n v="1.71"/>
    <n v="45.800842504757568"/>
    <n v="75.366766467065872"/>
    <x v="0"/>
  </r>
  <r>
    <n v="1126"/>
    <s v="Case-126"/>
    <x v="0"/>
    <n v="24"/>
    <s v="True Color"/>
    <n v="563.66"/>
    <s v="1149 x 1114"/>
    <x v="0"/>
    <n v="1"/>
    <n v="157.44999999999999"/>
    <n v="0.02"/>
    <n v="65.120503652039289"/>
    <n v="72.066493985736074"/>
    <x v="0"/>
  </r>
  <r>
    <n v="1127"/>
    <s v="Case-126"/>
    <x v="0"/>
    <n v="24"/>
    <s v="True Color"/>
    <n v="563.66"/>
    <s v="1149 x 1114"/>
    <x v="0"/>
    <n v="2"/>
    <n v="154.15"/>
    <n v="1.22"/>
    <n v="47.267205301931625"/>
    <n v="72.65195330518398"/>
    <x v="0"/>
  </r>
  <r>
    <n v="1128"/>
    <s v="Case-126"/>
    <x v="0"/>
    <n v="24"/>
    <s v="True Color"/>
    <n v="563.66"/>
    <s v="1149 x 1114"/>
    <x v="0"/>
    <n v="3"/>
    <n v="130.28"/>
    <n v="6.45"/>
    <n v="40.035206462326428"/>
    <n v="76.886775715857084"/>
    <x v="0"/>
  </r>
  <r>
    <n v="1129"/>
    <s v="Case-126"/>
    <x v="0"/>
    <n v="24"/>
    <s v="True Color"/>
    <n v="563.66"/>
    <s v="1149 x 1114"/>
    <x v="1"/>
    <n v="1"/>
    <n v="157.51"/>
    <n v="0.01"/>
    <n v="68.130803608679102"/>
    <n v="72.05584927083703"/>
    <x v="0"/>
  </r>
  <r>
    <n v="1130"/>
    <s v="Case-126"/>
    <x v="0"/>
    <n v="24"/>
    <s v="True Color"/>
    <n v="563.66"/>
    <s v="1149 x 1114"/>
    <x v="1"/>
    <n v="2"/>
    <n v="157.09"/>
    <n v="0.17"/>
    <n v="55.826314394896372"/>
    <n v="72.130362275130395"/>
    <x v="0"/>
  </r>
  <r>
    <n v="1131"/>
    <s v="Case-126"/>
    <x v="0"/>
    <n v="24"/>
    <s v="True Color"/>
    <n v="563.66"/>
    <s v="1149 x 1114"/>
    <x v="1"/>
    <n v="3"/>
    <n v="156.88"/>
    <n v="1.61"/>
    <n v="46.062544848360609"/>
    <n v="72.16761877727707"/>
    <x v="0"/>
  </r>
  <r>
    <n v="1132"/>
    <s v="Case-126"/>
    <x v="0"/>
    <n v="24"/>
    <s v="True Color"/>
    <n v="563.66"/>
    <s v="1149 x 1114"/>
    <x v="2"/>
    <n v="1"/>
    <n v="157.49"/>
    <n v="5.0000000000000001E-3"/>
    <n v="71.141103565318915"/>
    <n v="72.059397509136716"/>
    <x v="0"/>
  </r>
  <r>
    <n v="1133"/>
    <s v="Case-126"/>
    <x v="0"/>
    <n v="24"/>
    <s v="True Color"/>
    <n v="563.66"/>
    <s v="1149 x 1114"/>
    <x v="2"/>
    <n v="2"/>
    <n v="157.09"/>
    <n v="0.15"/>
    <n v="56.369891018122289"/>
    <n v="72.130362275130395"/>
    <x v="0"/>
  </r>
  <r>
    <n v="1134"/>
    <s v="Case-126"/>
    <x v="0"/>
    <n v="24"/>
    <s v="True Color"/>
    <n v="563.66"/>
    <s v="1149 x 1114"/>
    <x v="2"/>
    <n v="3"/>
    <n v="156.04"/>
    <n v="1.61"/>
    <n v="46.062544848360609"/>
    <n v="72.316644785863829"/>
    <x v="0"/>
  </r>
  <r>
    <n v="1135"/>
    <s v="Case-127"/>
    <x v="0"/>
    <n v="24"/>
    <s v="True Color"/>
    <n v="294.86"/>
    <s v="634 x 824"/>
    <x v="0"/>
    <n v="1"/>
    <n v="69"/>
    <n v="0.04"/>
    <n v="62.110203695399477"/>
    <n v="76.599063962558503"/>
    <x v="0"/>
  </r>
  <r>
    <n v="1136"/>
    <s v="Case-127"/>
    <x v="0"/>
    <n v="24"/>
    <s v="True Color"/>
    <n v="294.86"/>
    <s v="634 x 824"/>
    <x v="0"/>
    <n v="2"/>
    <n v="60.57"/>
    <n v="1.24"/>
    <n v="47.19658675705675"/>
    <n v="79.458047887132878"/>
    <x v="0"/>
  </r>
  <r>
    <n v="1137"/>
    <s v="Case-127"/>
    <x v="0"/>
    <n v="24"/>
    <s v="True Color"/>
    <n v="294.86"/>
    <s v="634 x 824"/>
    <x v="0"/>
    <n v="3"/>
    <n v="53.1"/>
    <n v="4.32"/>
    <n v="41.775966140529981"/>
    <n v="81.991453571186327"/>
    <x v="0"/>
  </r>
  <r>
    <n v="1138"/>
    <s v="Case-127"/>
    <x v="0"/>
    <n v="24"/>
    <s v="True Color"/>
    <n v="294.86"/>
    <s v="634 x 824"/>
    <x v="1"/>
    <n v="1"/>
    <n v="69.12"/>
    <n v="0.02"/>
    <n v="65.120503652039289"/>
    <n v="76.558366682493386"/>
    <x v="0"/>
  </r>
  <r>
    <n v="1139"/>
    <s v="Case-127"/>
    <x v="0"/>
    <n v="24"/>
    <s v="True Color"/>
    <n v="294.86"/>
    <s v="634 x 824"/>
    <x v="1"/>
    <n v="2"/>
    <n v="64.069999999999993"/>
    <n v="0.77"/>
    <n v="49.265896356954286"/>
    <n v="78.271043885233667"/>
    <x v="0"/>
  </r>
  <r>
    <n v="1140"/>
    <s v="Case-127"/>
    <x v="0"/>
    <n v="24"/>
    <s v="True Color"/>
    <n v="294.86"/>
    <s v="634 x 824"/>
    <x v="1"/>
    <n v="3"/>
    <n v="58.96"/>
    <n v="2.87"/>
    <n v="43.551984641339175"/>
    <n v="80.004069728006513"/>
    <x v="0"/>
  </r>
  <r>
    <n v="1141"/>
    <s v="Case-127"/>
    <x v="0"/>
    <n v="24"/>
    <s v="True Color"/>
    <n v="294.86"/>
    <s v="634 x 824"/>
    <x v="2"/>
    <n v="1"/>
    <n v="68.97"/>
    <n v="0.03"/>
    <n v="63.359591061482483"/>
    <n v="76.609238282574793"/>
    <x v="0"/>
  </r>
  <r>
    <n v="1142"/>
    <s v="Case-127"/>
    <x v="0"/>
    <n v="24"/>
    <s v="True Color"/>
    <n v="294.86"/>
    <s v="634 x 824"/>
    <x v="2"/>
    <n v="2"/>
    <n v="63.3"/>
    <n v="0.78"/>
    <n v="49.209857581774301"/>
    <n v="78.532184765651493"/>
    <x v="0"/>
  </r>
  <r>
    <n v="1143"/>
    <s v="Case-127"/>
    <x v="0"/>
    <n v="24"/>
    <s v="True Color"/>
    <n v="294.86"/>
    <s v="634 x 824"/>
    <x v="2"/>
    <n v="3"/>
    <n v="57.36"/>
    <n v="2.82"/>
    <n v="43.628312525485491"/>
    <n v="80.546700128874718"/>
    <x v="0"/>
  </r>
  <r>
    <n v="1144"/>
    <s v="Case-128"/>
    <x v="0"/>
    <n v="24"/>
    <s v="True Color"/>
    <n v="455.18"/>
    <s v="1024 x 1024"/>
    <x v="0"/>
    <n v="1"/>
    <n v="82.6"/>
    <n v="0.02"/>
    <n v="65.120503652039289"/>
    <n v="81.853332747484515"/>
    <x v="0"/>
  </r>
  <r>
    <n v="1145"/>
    <s v="Case-128"/>
    <x v="0"/>
    <n v="24"/>
    <s v="True Color"/>
    <n v="455.18"/>
    <s v="1024 x 1024"/>
    <x v="0"/>
    <n v="2"/>
    <n v="75.12"/>
    <n v="0.3"/>
    <n v="53.359591061482483"/>
    <n v="83.496638692385432"/>
    <x v="0"/>
  </r>
  <r>
    <n v="1146"/>
    <s v="Case-128"/>
    <x v="0"/>
    <n v="24"/>
    <s v="True Color"/>
    <n v="455.18"/>
    <s v="1024 x 1024"/>
    <x v="0"/>
    <n v="3"/>
    <n v="62.02"/>
    <n v="0.97"/>
    <n v="48.263086266016657"/>
    <n v="86.374621029043468"/>
    <x v="0"/>
  </r>
  <r>
    <n v="1147"/>
    <s v="Case-128"/>
    <x v="0"/>
    <n v="24"/>
    <s v="True Color"/>
    <n v="455.18"/>
    <s v="1024 x 1024"/>
    <x v="1"/>
    <n v="1"/>
    <n v="82.59"/>
    <n v="0.01"/>
    <n v="68.130803608679102"/>
    <n v="81.855529680565937"/>
    <x v="0"/>
  </r>
  <r>
    <n v="1148"/>
    <s v="Case-128"/>
    <x v="0"/>
    <n v="24"/>
    <s v="True Color"/>
    <n v="455.18"/>
    <s v="1024 x 1024"/>
    <x v="1"/>
    <n v="2"/>
    <n v="76.7"/>
    <n v="0.23"/>
    <n v="54.513525248503178"/>
    <n v="83.149523265521324"/>
    <x v="0"/>
  </r>
  <r>
    <n v="1149"/>
    <s v="Case-128"/>
    <x v="0"/>
    <n v="24"/>
    <s v="True Color"/>
    <n v="455.18"/>
    <s v="1024 x 1024"/>
    <x v="1"/>
    <n v="3"/>
    <n v="70.8"/>
    <n v="0.52"/>
    <n v="50.970770172331115"/>
    <n v="84.445713783558148"/>
    <x v="0"/>
  </r>
  <r>
    <n v="1150"/>
    <s v="Case-128"/>
    <x v="0"/>
    <n v="24"/>
    <s v="True Color"/>
    <n v="455.18"/>
    <s v="1024 x 1024"/>
    <x v="2"/>
    <n v="1"/>
    <n v="82.59"/>
    <n v="0.01"/>
    <n v="68.130803608679102"/>
    <n v="81.855529680565937"/>
    <x v="0"/>
  </r>
  <r>
    <n v="1151"/>
    <s v="Case-128"/>
    <x v="0"/>
    <n v="24"/>
    <s v="True Color"/>
    <n v="455.18"/>
    <s v="1024 x 1024"/>
    <x v="2"/>
    <n v="2"/>
    <n v="76.260000000000005"/>
    <n v="0.23"/>
    <n v="54.513525248503178"/>
    <n v="83.246188321103745"/>
    <x v="0"/>
  </r>
  <r>
    <n v="1152"/>
    <s v="Case-128"/>
    <x v="0"/>
    <n v="24"/>
    <s v="True Color"/>
    <n v="455.18"/>
    <s v="1024 x 1024"/>
    <x v="2"/>
    <n v="3"/>
    <n v="70.069999999999993"/>
    <n v="0.52"/>
    <n v="50.970770172331115"/>
    <n v="84.606089898501693"/>
    <x v="0"/>
  </r>
  <r>
    <n v="1153"/>
    <s v="Case-129"/>
    <x v="0"/>
    <n v="24"/>
    <s v="True Color"/>
    <n v="221.59"/>
    <s v="688 x 656"/>
    <x v="0"/>
    <n v="1"/>
    <n v="40.72"/>
    <n v="0.01"/>
    <n v="68.130803608679102"/>
    <n v="81.623719481926088"/>
    <x v="0"/>
  </r>
  <r>
    <n v="1154"/>
    <s v="Case-129"/>
    <x v="0"/>
    <n v="24"/>
    <s v="True Color"/>
    <n v="221.59"/>
    <s v="688 x 656"/>
    <x v="0"/>
    <n v="2"/>
    <n v="39.01"/>
    <n v="0.31"/>
    <n v="53.217186670336375"/>
    <n v="82.395414955548546"/>
    <x v="0"/>
  </r>
  <r>
    <n v="1155"/>
    <s v="Case-129"/>
    <x v="0"/>
    <n v="24"/>
    <s v="True Color"/>
    <n v="221.59"/>
    <s v="688 x 656"/>
    <x v="0"/>
    <n v="3"/>
    <n v="34.75"/>
    <n v="1.78"/>
    <n v="45.626603585590161"/>
    <n v="84.317884381064118"/>
    <x v="0"/>
  </r>
  <r>
    <n v="1156"/>
    <s v="Case-129"/>
    <x v="0"/>
    <n v="24"/>
    <s v="True Color"/>
    <n v="221.59"/>
    <s v="688 x 656"/>
    <x v="1"/>
    <n v="1"/>
    <n v="40.700000000000003"/>
    <n v="5.0000000000000001E-4"/>
    <n v="81.141103565318929"/>
    <n v="81.632745159980132"/>
    <x v="0"/>
  </r>
  <r>
    <n v="1157"/>
    <s v="Case-129"/>
    <x v="0"/>
    <n v="24"/>
    <s v="True Color"/>
    <n v="221.59"/>
    <s v="688 x 656"/>
    <x v="1"/>
    <n v="2"/>
    <n v="40.19"/>
    <n v="0.08"/>
    <n v="59.099903738759672"/>
    <n v="81.862899950358766"/>
    <x v="0"/>
  </r>
  <r>
    <n v="1158"/>
    <s v="Case-129"/>
    <x v="0"/>
    <n v="24"/>
    <s v="True Color"/>
    <n v="221.59"/>
    <s v="688 x 656"/>
    <x v="1"/>
    <n v="3"/>
    <n v="39.04"/>
    <n v="0.61"/>
    <n v="50.277505258571431"/>
    <n v="82.381876438467444"/>
    <x v="0"/>
  </r>
  <r>
    <n v="1159"/>
    <s v="Case-129"/>
    <x v="0"/>
    <n v="24"/>
    <s v="True Color"/>
    <n v="221.59"/>
    <s v="688 x 656"/>
    <x v="2"/>
    <n v="1"/>
    <n v="40.72"/>
    <n v="5.0000000000000001E-4"/>
    <n v="81.141103565318929"/>
    <n v="81.623719481926088"/>
    <x v="0"/>
  </r>
  <r>
    <n v="1160"/>
    <s v="Case-129"/>
    <x v="0"/>
    <n v="24"/>
    <s v="True Color"/>
    <n v="221.59"/>
    <s v="688 x 656"/>
    <x v="2"/>
    <n v="2"/>
    <n v="40.340000000000003"/>
    <n v="7.0000000000000007E-2"/>
    <n v="59.679823208536533"/>
    <n v="81.795207364953299"/>
    <x v="0"/>
  </r>
  <r>
    <n v="1161"/>
    <s v="Case-129"/>
    <x v="0"/>
    <n v="24"/>
    <s v="True Color"/>
    <n v="221.59"/>
    <s v="688 x 656"/>
    <x v="2"/>
    <n v="3"/>
    <n v="39.04"/>
    <n v="0.6"/>
    <n v="50.349291104842671"/>
    <n v="82.381876438467444"/>
    <x v="0"/>
  </r>
  <r>
    <n v="1162"/>
    <s v="Case-130"/>
    <x v="0"/>
    <n v="24"/>
    <s v="True Color"/>
    <n v="5042.1899999999996"/>
    <s v="4004 x 4004"/>
    <x v="0"/>
    <n v="1"/>
    <n v="1136.1400000000001"/>
    <n v="0.01"/>
    <n v="68.130803608679102"/>
    <n v="77.467330663858363"/>
    <x v="0"/>
  </r>
  <r>
    <n v="1163"/>
    <s v="Case-130"/>
    <x v="0"/>
    <n v="24"/>
    <s v="True Color"/>
    <n v="5042.1899999999996"/>
    <s v="4004 x 4004"/>
    <x v="0"/>
    <n v="2"/>
    <n v="1080.6099999999999"/>
    <n v="0.14000000000000001"/>
    <n v="56.66952325189672"/>
    <n v="78.568637833957084"/>
    <x v="0"/>
  </r>
  <r>
    <n v="1164"/>
    <s v="Case-130"/>
    <x v="0"/>
    <n v="24"/>
    <s v="True Color"/>
    <n v="5042.1899999999996"/>
    <s v="4004 x 4004"/>
    <x v="0"/>
    <n v="3"/>
    <n v="928.58"/>
    <n v="0.47"/>
    <n v="51.409825029321929"/>
    <n v="81.583795929943136"/>
    <x v="0"/>
  </r>
  <r>
    <n v="1165"/>
    <s v="Case-130"/>
    <x v="0"/>
    <n v="24"/>
    <s v="True Color"/>
    <n v="5042.1899999999996"/>
    <s v="4004 x 4004"/>
    <x v="1"/>
    <n v="1"/>
    <n v="1136.1400000000001"/>
    <n v="1E-4"/>
    <n v="88.130803608679116"/>
    <n v="77.467330663858363"/>
    <x v="0"/>
  </r>
  <r>
    <n v="1166"/>
    <s v="Case-130"/>
    <x v="0"/>
    <n v="24"/>
    <s v="True Color"/>
    <n v="5042.1899999999996"/>
    <s v="4004 x 4004"/>
    <x v="1"/>
    <n v="2"/>
    <n v="1119.1500000000001"/>
    <n v="0.06"/>
    <n v="60.349291104842671"/>
    <n v="77.804287422727029"/>
    <x v="0"/>
  </r>
  <r>
    <n v="1167"/>
    <s v="Case-130"/>
    <x v="0"/>
    <n v="24"/>
    <s v="True Color"/>
    <n v="5042.1899999999996"/>
    <s v="4004 x 4004"/>
    <x v="1"/>
    <n v="3"/>
    <n v="1031.71"/>
    <n v="0.32"/>
    <n v="53.079303825480046"/>
    <n v="79.538454520753874"/>
    <x v="0"/>
  </r>
  <r>
    <n v="1168"/>
    <s v="Case-130"/>
    <x v="0"/>
    <n v="24"/>
    <s v="True Color"/>
    <n v="5042.1899999999996"/>
    <s v="4004 x 4004"/>
    <x v="2"/>
    <n v="1"/>
    <n v="1136.1400000000001"/>
    <n v="1E-4"/>
    <n v="88.130803608679116"/>
    <n v="77.467330663858363"/>
    <x v="0"/>
  </r>
  <r>
    <n v="1169"/>
    <s v="Case-130"/>
    <x v="0"/>
    <n v="24"/>
    <s v="True Color"/>
    <n v="5042.1899999999996"/>
    <s v="4004 x 4004"/>
    <x v="2"/>
    <n v="2"/>
    <n v="1116.72"/>
    <n v="0.06"/>
    <n v="60.349291104842671"/>
    <n v="77.852480767285641"/>
    <x v="0"/>
  </r>
  <r>
    <n v="1170"/>
    <s v="Case-130"/>
    <x v="0"/>
    <n v="24"/>
    <s v="True Color"/>
    <n v="5042.1899999999996"/>
    <s v="4004 x 4004"/>
    <x v="2"/>
    <n v="3"/>
    <n v="1024.0999999999999"/>
    <n v="0.33"/>
    <n v="52.945664209900229"/>
    <n v="79.689381003095889"/>
    <x v="0"/>
  </r>
  <r>
    <n v="1171"/>
    <s v="Case-131"/>
    <x v="0"/>
    <n v="24"/>
    <s v="True Color"/>
    <n v="1992.28"/>
    <s v="4004 x 4004"/>
    <x v="0"/>
    <n v="1"/>
    <n v="550.33000000000004"/>
    <n v="1.0000000000000001E-5"/>
    <n v="98.130803608679116"/>
    <n v="72.376874736482804"/>
    <x v="0"/>
  </r>
  <r>
    <n v="1172"/>
    <s v="Case-131"/>
    <x v="0"/>
    <n v="24"/>
    <s v="True Color"/>
    <n v="1992.28"/>
    <s v="4004 x 4004"/>
    <x v="0"/>
    <n v="2"/>
    <n v="549.36"/>
    <n v="0.02"/>
    <n v="65.120503652039289"/>
    <n v="72.425562671913596"/>
    <x v="0"/>
  </r>
  <r>
    <n v="1173"/>
    <s v="Case-131"/>
    <x v="0"/>
    <n v="24"/>
    <s v="True Color"/>
    <n v="1992.28"/>
    <s v="4004 x 4004"/>
    <x v="0"/>
    <n v="3"/>
    <n v="523.92999999999995"/>
    <n v="0.15"/>
    <n v="56.369891018122289"/>
    <n v="73.70198968016544"/>
    <x v="0"/>
  </r>
  <r>
    <n v="1174"/>
    <s v="Case-131"/>
    <x v="0"/>
    <n v="24"/>
    <s v="True Color"/>
    <n v="1992.28"/>
    <s v="4004 x 4004"/>
    <x v="1"/>
    <n v="1"/>
    <n v="550.33000000000004"/>
    <n v="1.0000000000000001E-5"/>
    <n v="98.130803608679116"/>
    <n v="72.376874736482804"/>
    <x v="0"/>
  </r>
  <r>
    <n v="1175"/>
    <s v="Case-131"/>
    <x v="0"/>
    <n v="24"/>
    <s v="True Color"/>
    <n v="1992.28"/>
    <s v="4004 x 4004"/>
    <x v="1"/>
    <n v="2"/>
    <n v="550.29999999999995"/>
    <n v="1E-4"/>
    <n v="88.130803608679116"/>
    <n v="72.378380548918827"/>
    <x v="0"/>
  </r>
  <r>
    <n v="1176"/>
    <s v="Case-131"/>
    <x v="0"/>
    <n v="24"/>
    <s v="True Color"/>
    <n v="1992.28"/>
    <s v="4004 x 4004"/>
    <x v="1"/>
    <n v="3"/>
    <n v="550.16999999999996"/>
    <n v="1E-3"/>
    <n v="78.130803608679102"/>
    <n v="72.384905736141519"/>
    <x v="0"/>
  </r>
  <r>
    <n v="1177"/>
    <s v="Case-131"/>
    <x v="0"/>
    <n v="24"/>
    <s v="True Color"/>
    <n v="1992.28"/>
    <s v="4004 x 4004"/>
    <x v="2"/>
    <n v="1"/>
    <n v="550.33000000000004"/>
    <n v="1.0000000000000001E-5"/>
    <n v="98.130803608679116"/>
    <n v="72.376874736482804"/>
    <x v="0"/>
  </r>
  <r>
    <n v="1178"/>
    <s v="Case-131"/>
    <x v="0"/>
    <n v="24"/>
    <s v="True Color"/>
    <n v="1992.28"/>
    <s v="4004 x 4004"/>
    <x v="2"/>
    <n v="2"/>
    <n v="550.32000000000005"/>
    <n v="2.9999999999999997E-4"/>
    <n v="83.35959106148249"/>
    <n v="72.377376673961493"/>
    <x v="0"/>
  </r>
  <r>
    <n v="1179"/>
    <s v="Case-131"/>
    <x v="0"/>
    <n v="24"/>
    <s v="True Color"/>
    <n v="1992.28"/>
    <s v="4004 x 4004"/>
    <x v="2"/>
    <n v="3"/>
    <n v="550.08000000000004"/>
    <n v="3.0000000000000001E-3"/>
    <n v="73.35959106148249"/>
    <n v="72.389423173449501"/>
    <x v="0"/>
  </r>
  <r>
    <n v="1180"/>
    <s v="Case-132"/>
    <x v="0"/>
    <n v="24"/>
    <s v="True Color"/>
    <n v="2438.5300000000002"/>
    <s v="3943 x 4066"/>
    <x v="0"/>
    <n v="1"/>
    <n v="593.53"/>
    <n v="1.0000000000000001E-5"/>
    <n v="98.130803608679116"/>
    <n v="75.660336350178184"/>
    <x v="0"/>
  </r>
  <r>
    <n v="1181"/>
    <s v="Case-132"/>
    <x v="0"/>
    <n v="24"/>
    <s v="True Color"/>
    <n v="2438.5300000000002"/>
    <s v="3943 x 4066"/>
    <x v="0"/>
    <n v="2"/>
    <n v="591.41"/>
    <n v="0.02"/>
    <n v="65.120503652039289"/>
    <n v="75.747273972434229"/>
    <x v="0"/>
  </r>
  <r>
    <n v="1182"/>
    <s v="Case-132"/>
    <x v="0"/>
    <n v="24"/>
    <s v="True Color"/>
    <n v="2438.5300000000002"/>
    <s v="3943 x 4066"/>
    <x v="0"/>
    <n v="3"/>
    <n v="551.58000000000004"/>
    <n v="0.16"/>
    <n v="56.089603782119859"/>
    <n v="77.380635054725602"/>
    <x v="0"/>
  </r>
  <r>
    <n v="1183"/>
    <s v="Case-132"/>
    <x v="0"/>
    <n v="24"/>
    <s v="True Color"/>
    <n v="2438.5300000000002"/>
    <s v="3943 x 4066"/>
    <x v="1"/>
    <n v="1"/>
    <n v="593.53"/>
    <n v="1.0000000000000001E-5"/>
    <n v="98.130803608679116"/>
    <n v="75.660336350178184"/>
    <x v="0"/>
  </r>
  <r>
    <n v="1184"/>
    <s v="Case-132"/>
    <x v="0"/>
    <n v="24"/>
    <s v="True Color"/>
    <n v="2438.5300000000002"/>
    <s v="3943 x 4066"/>
    <x v="1"/>
    <n v="2"/>
    <n v="593.53"/>
    <n v="5.9900000000000003E-4"/>
    <n v="80.356535384785985"/>
    <n v="75.660336350178184"/>
    <x v="0"/>
  </r>
  <r>
    <n v="1185"/>
    <s v="Case-132"/>
    <x v="0"/>
    <n v="24"/>
    <s v="True Color"/>
    <n v="2438.5300000000002"/>
    <s v="3943 x 4066"/>
    <x v="1"/>
    <n v="3"/>
    <n v="592.63"/>
    <n v="0.01"/>
    <n v="68.130803608679102"/>
    <n v="75.697243831324613"/>
    <x v="0"/>
  </r>
  <r>
    <n v="1186"/>
    <s v="Case-132"/>
    <x v="0"/>
    <n v="24"/>
    <s v="True Color"/>
    <n v="2438.5300000000002"/>
    <s v="3943 x 4066"/>
    <x v="2"/>
    <n v="1"/>
    <n v="593.53"/>
    <n v="1.0000000000000001E-5"/>
    <n v="98.130803608679116"/>
    <n v="75.660336350178184"/>
    <x v="0"/>
  </r>
  <r>
    <n v="1187"/>
    <s v="Case-132"/>
    <x v="0"/>
    <n v="24"/>
    <s v="True Color"/>
    <n v="2438.5300000000002"/>
    <s v="3943 x 4066"/>
    <x v="2"/>
    <n v="2"/>
    <n v="593.52"/>
    <n v="1E-3"/>
    <n v="78.130803608679102"/>
    <n v="75.660746433302023"/>
    <x v="0"/>
  </r>
  <r>
    <n v="1188"/>
    <s v="Case-132"/>
    <x v="0"/>
    <n v="24"/>
    <s v="True Color"/>
    <n v="2438.5300000000002"/>
    <s v="3943 x 4066"/>
    <x v="2"/>
    <n v="3"/>
    <n v="592.4"/>
    <n v="0.02"/>
    <n v="65.120503652039289"/>
    <n v="75.706675743173136"/>
    <x v="0"/>
  </r>
  <r>
    <n v="1189"/>
    <s v="Case-133"/>
    <x v="0"/>
    <n v="24"/>
    <s v="True Color"/>
    <n v="3293.96"/>
    <s v="4004 x 4004"/>
    <x v="0"/>
    <n v="1"/>
    <n v="788.28"/>
    <n v="1.0000000000000001E-5"/>
    <n v="98.130803608679116"/>
    <n v="76.068926155751754"/>
    <x v="0"/>
  </r>
  <r>
    <n v="1190"/>
    <s v="Case-133"/>
    <x v="0"/>
    <n v="24"/>
    <s v="True Color"/>
    <n v="3293.96"/>
    <s v="4004 x 4004"/>
    <x v="0"/>
    <n v="2"/>
    <n v="780.35"/>
    <n v="0.06"/>
    <n v="60.349291104842671"/>
    <n v="76.309669819912813"/>
    <x v="0"/>
  </r>
  <r>
    <n v="1191"/>
    <s v="Case-133"/>
    <x v="0"/>
    <n v="24"/>
    <s v="True Color"/>
    <n v="3293.96"/>
    <s v="4004 x 4004"/>
    <x v="0"/>
    <n v="3"/>
    <n v="747.35"/>
    <n v="0.38"/>
    <n v="52.332967642511001"/>
    <n v="77.31150347909508"/>
    <x v="0"/>
  </r>
  <r>
    <n v="1192"/>
    <s v="Case-133"/>
    <x v="0"/>
    <n v="24"/>
    <s v="True Color"/>
    <n v="3293.96"/>
    <s v="4004 x 4004"/>
    <x v="1"/>
    <n v="1"/>
    <n v="788.28"/>
    <n v="1.0000000000000001E-5"/>
    <n v="98.130803608679116"/>
    <n v="76.068926155751754"/>
    <x v="0"/>
  </r>
  <r>
    <n v="1193"/>
    <s v="Case-133"/>
    <x v="0"/>
    <n v="24"/>
    <s v="True Color"/>
    <n v="3293.96"/>
    <s v="4004 x 4004"/>
    <x v="1"/>
    <n v="2"/>
    <n v="788.26"/>
    <n v="1.5E-3"/>
    <n v="76.369891018122289"/>
    <n v="76.069533327666392"/>
    <x v="0"/>
  </r>
  <r>
    <n v="1194"/>
    <s v="Case-133"/>
    <x v="0"/>
    <n v="24"/>
    <s v="True Color"/>
    <n v="3293.96"/>
    <s v="4004 x 4004"/>
    <x v="1"/>
    <n v="3"/>
    <n v="788.07"/>
    <n v="0.02"/>
    <n v="65.120503652039289"/>
    <n v="76.075301460855627"/>
    <x v="0"/>
  </r>
  <r>
    <n v="1195"/>
    <s v="Case-133"/>
    <x v="0"/>
    <n v="24"/>
    <s v="True Color"/>
    <n v="3293.96"/>
    <s v="4004 x 4004"/>
    <x v="2"/>
    <n v="1"/>
    <n v="788.28"/>
    <n v="1.0000000000000001E-5"/>
    <n v="98.130803608679116"/>
    <n v="76.068926155751754"/>
    <x v="0"/>
  </r>
  <r>
    <n v="1196"/>
    <s v="Case-133"/>
    <x v="0"/>
    <n v="24"/>
    <s v="True Color"/>
    <n v="3293.96"/>
    <s v="4004 x 4004"/>
    <x v="2"/>
    <n v="2"/>
    <n v="788.24"/>
    <n v="2.0999999999999999E-3"/>
    <n v="74.908610661339907"/>
    <n v="76.070140499581058"/>
    <x v="0"/>
  </r>
  <r>
    <n v="1197"/>
    <s v="Case-133"/>
    <x v="0"/>
    <n v="24"/>
    <s v="True Color"/>
    <n v="3293.96"/>
    <s v="4004 x 4004"/>
    <x v="2"/>
    <n v="3"/>
    <n v="788.2"/>
    <n v="0.02"/>
    <n v="65.120503652039289"/>
    <n v="76.071354843410361"/>
    <x v="0"/>
  </r>
  <r>
    <n v="1198"/>
    <s v="Case-134"/>
    <x v="0"/>
    <n v="24"/>
    <s v="True Color"/>
    <n v="6592.46"/>
    <s v="4004 x 4004"/>
    <x v="0"/>
    <n v="1"/>
    <n v="1413.15"/>
    <n v="0.02"/>
    <n v="65.120503652039289"/>
    <n v="78.56414752611316"/>
    <x v="0"/>
  </r>
  <r>
    <n v="1199"/>
    <s v="Case-134"/>
    <x v="0"/>
    <n v="24"/>
    <s v="True Color"/>
    <n v="6592.46"/>
    <s v="4004 x 4004"/>
    <x v="0"/>
    <n v="2"/>
    <n v="1334.94"/>
    <n v="0.22"/>
    <n v="54.706576800457043"/>
    <n v="79.750502847192109"/>
    <x v="0"/>
  </r>
  <r>
    <n v="1200"/>
    <s v="Case-134"/>
    <x v="0"/>
    <n v="24"/>
    <s v="True Color"/>
    <n v="6592.46"/>
    <s v="4004 x 4004"/>
    <x v="0"/>
    <n v="3"/>
    <n v="1124.8800000000001"/>
    <n v="0.75"/>
    <n v="49.380190974762101"/>
    <n v="82.936870303346538"/>
    <x v="0"/>
  </r>
  <r>
    <n v="1201"/>
    <s v="Case-134"/>
    <x v="0"/>
    <n v="24"/>
    <s v="True Color"/>
    <n v="6592.46"/>
    <s v="4004 x 4004"/>
    <x v="1"/>
    <n v="1"/>
    <n v="1415.42"/>
    <n v="3.0000000000000001E-3"/>
    <n v="73.35959106148249"/>
    <n v="78.529714249309052"/>
    <x v="0"/>
  </r>
  <r>
    <n v="1202"/>
    <s v="Case-134"/>
    <x v="0"/>
    <n v="24"/>
    <s v="True Color"/>
    <n v="6592.46"/>
    <s v="4004 x 4004"/>
    <x v="1"/>
    <n v="2"/>
    <n v="1381.75"/>
    <n v="0.1"/>
    <n v="58.130803608679102"/>
    <n v="79.04044924049596"/>
    <x v="0"/>
  </r>
  <r>
    <n v="1203"/>
    <s v="Case-134"/>
    <x v="0"/>
    <n v="24"/>
    <s v="True Color"/>
    <n v="6592.46"/>
    <s v="4004 x 4004"/>
    <x v="1"/>
    <n v="3"/>
    <n v="1262.03"/>
    <n v="0.54"/>
    <n v="50.806866010449419"/>
    <n v="80.856463292913432"/>
    <x v="0"/>
  </r>
  <r>
    <n v="1204"/>
    <s v="Case-134"/>
    <x v="0"/>
    <n v="24"/>
    <s v="True Color"/>
    <n v="6592.46"/>
    <s v="4004 x 4004"/>
    <x v="2"/>
    <n v="1"/>
    <n v="1415.38"/>
    <n v="3.0000000000000001E-3"/>
    <n v="73.35959106148249"/>
    <n v="78.530321003085348"/>
    <x v="0"/>
  </r>
  <r>
    <n v="1205"/>
    <s v="Case-134"/>
    <x v="0"/>
    <n v="24"/>
    <s v="True Color"/>
    <n v="6592.46"/>
    <s v="4004 x 4004"/>
    <x v="2"/>
    <n v="2"/>
    <n v="1377.74"/>
    <n v="0.1"/>
    <n v="58.130803608679102"/>
    <n v="79.101276306568408"/>
    <x v="0"/>
  </r>
  <r>
    <n v="1206"/>
    <s v="Case-134"/>
    <x v="0"/>
    <n v="24"/>
    <s v="True Color"/>
    <n v="6592.46"/>
    <s v="4004 x 4004"/>
    <x v="2"/>
    <n v="3"/>
    <n v="1251.21"/>
    <n v="0.55000000000000004"/>
    <n v="50.727176713736668"/>
    <n v="81.020590189398192"/>
    <x v="0"/>
  </r>
  <r>
    <n v="1207"/>
    <s v="Case-135"/>
    <x v="0"/>
    <n v="24"/>
    <s v="True Color"/>
    <n v="438.03"/>
    <s v="1024 x 1024"/>
    <x v="0"/>
    <n v="1"/>
    <n v="74.88"/>
    <n v="0.02"/>
    <n v="65.120503652039289"/>
    <n v="82.905280460242452"/>
    <x v="0"/>
  </r>
  <r>
    <n v="1208"/>
    <s v="Case-135"/>
    <x v="0"/>
    <n v="24"/>
    <s v="True Color"/>
    <n v="438.03"/>
    <s v="1024 x 1024"/>
    <x v="0"/>
    <n v="2"/>
    <n v="66.83"/>
    <n v="0.25"/>
    <n v="54.151403521958727"/>
    <n v="84.743054128712643"/>
    <x v="0"/>
  </r>
  <r>
    <n v="1209"/>
    <s v="Case-135"/>
    <x v="0"/>
    <n v="24"/>
    <s v="True Color"/>
    <n v="438.03"/>
    <s v="1024 x 1024"/>
    <x v="0"/>
    <n v="3"/>
    <n v="53.82"/>
    <n v="0.87"/>
    <n v="48.735611082492916"/>
    <n v="87.713170330799258"/>
    <x v="0"/>
  </r>
  <r>
    <n v="1210"/>
    <s v="Case-135"/>
    <x v="0"/>
    <n v="24"/>
    <s v="True Color"/>
    <n v="438.03"/>
    <s v="1024 x 1024"/>
    <x v="1"/>
    <n v="1"/>
    <n v="74.86"/>
    <n v="0.01"/>
    <n v="68.130803608679102"/>
    <n v="82.909846357555423"/>
    <x v="0"/>
  </r>
  <r>
    <n v="1211"/>
    <s v="Case-135"/>
    <x v="0"/>
    <n v="24"/>
    <s v="True Color"/>
    <n v="438.03"/>
    <s v="1024 x 1024"/>
    <x v="1"/>
    <n v="2"/>
    <n v="68.55"/>
    <n v="0.2"/>
    <n v="55.120503652039289"/>
    <n v="84.350386959797277"/>
    <x v="0"/>
  </r>
  <r>
    <n v="1212"/>
    <s v="Case-135"/>
    <x v="0"/>
    <n v="24"/>
    <s v="True Color"/>
    <n v="438.03"/>
    <s v="1024 x 1024"/>
    <x v="1"/>
    <n v="3"/>
    <n v="62.53"/>
    <n v="0.43"/>
    <n v="51.796119052883242"/>
    <n v="85.724722051001081"/>
    <x v="0"/>
  </r>
  <r>
    <n v="1213"/>
    <s v="Case-135"/>
    <x v="0"/>
    <n v="24"/>
    <s v="True Color"/>
    <n v="438.03"/>
    <s v="1024 x 1024"/>
    <x v="2"/>
    <n v="1"/>
    <n v="74.89"/>
    <n v="0.01"/>
    <n v="68.130803608679102"/>
    <n v="82.902997511585966"/>
    <x v="0"/>
  </r>
  <r>
    <n v="1214"/>
    <s v="Case-135"/>
    <x v="0"/>
    <n v="24"/>
    <s v="True Color"/>
    <n v="438.03"/>
    <s v="1024 x 1024"/>
    <x v="2"/>
    <n v="2"/>
    <n v="68.040000000000006"/>
    <n v="0.2"/>
    <n v="55.120503652039289"/>
    <n v="84.466817341277988"/>
    <x v="0"/>
  </r>
  <r>
    <n v="1215"/>
    <s v="Case-135"/>
    <x v="0"/>
    <n v="24"/>
    <s v="True Color"/>
    <n v="438.03"/>
    <s v="1024 x 1024"/>
    <x v="2"/>
    <n v="3"/>
    <n v="61.52"/>
    <n v="0.42"/>
    <n v="51.898310704700101"/>
    <n v="85.955299865306031"/>
    <x v="0"/>
  </r>
  <r>
    <n v="1216"/>
    <s v="Case-136"/>
    <x v="0"/>
    <n v="24"/>
    <s v="True Color"/>
    <n v="149.46"/>
    <s v="512 x 512"/>
    <x v="0"/>
    <n v="1"/>
    <n v="39.71"/>
    <n v="0.02"/>
    <n v="65.120503652039289"/>
    <n v="73.431018332664252"/>
    <x v="0"/>
  </r>
  <r>
    <n v="1217"/>
    <s v="Case-136"/>
    <x v="0"/>
    <n v="24"/>
    <s v="True Color"/>
    <n v="149.46"/>
    <s v="512 x 512"/>
    <x v="0"/>
    <n v="2"/>
    <n v="36.549999999999997"/>
    <n v="1.72"/>
    <n v="45.775519139603617"/>
    <n v="75.545296400374681"/>
    <x v="0"/>
  </r>
  <r>
    <n v="1218"/>
    <s v="Case-136"/>
    <x v="0"/>
    <n v="24"/>
    <s v="True Color"/>
    <n v="149.46"/>
    <s v="512 x 512"/>
    <x v="0"/>
    <n v="3"/>
    <n v="32.409999999999997"/>
    <n v="7.48"/>
    <n v="39.391787630034486"/>
    <n v="78.315268299210487"/>
    <x v="0"/>
  </r>
  <r>
    <n v="1219"/>
    <s v="Case-136"/>
    <x v="0"/>
    <n v="24"/>
    <s v="True Color"/>
    <n v="149.46"/>
    <s v="512 x 512"/>
    <x v="1"/>
    <n v="1"/>
    <n v="39.74"/>
    <n v="0.02"/>
    <n v="65.120503652039289"/>
    <n v="73.410946072527764"/>
    <x v="0"/>
  </r>
  <r>
    <n v="1220"/>
    <s v="Case-136"/>
    <x v="0"/>
    <n v="24"/>
    <s v="True Color"/>
    <n v="149.46"/>
    <s v="512 x 512"/>
    <x v="1"/>
    <n v="2"/>
    <n v="37.94"/>
    <n v="0.99"/>
    <n v="48.174451662703603"/>
    <n v="74.615281680717246"/>
    <x v="0"/>
  </r>
  <r>
    <n v="1221"/>
    <s v="Case-136"/>
    <x v="0"/>
    <n v="24"/>
    <s v="True Color"/>
    <n v="149.46"/>
    <s v="512 x 512"/>
    <x v="1"/>
    <n v="3"/>
    <n v="36.21"/>
    <n v="5.8"/>
    <n v="40.49652367304973"/>
    <n v="75.772782015254919"/>
    <x v="0"/>
  </r>
  <r>
    <n v="1222"/>
    <s v="Case-136"/>
    <x v="0"/>
    <n v="24"/>
    <s v="True Color"/>
    <n v="149.46"/>
    <s v="512 x 512"/>
    <x v="2"/>
    <n v="1"/>
    <n v="39.72"/>
    <n v="0.02"/>
    <n v="65.120503652039289"/>
    <n v="73.424327579285432"/>
    <x v="0"/>
  </r>
  <r>
    <n v="1223"/>
    <s v="Case-136"/>
    <x v="0"/>
    <n v="24"/>
    <s v="True Color"/>
    <n v="149.46"/>
    <s v="512 x 512"/>
    <x v="2"/>
    <n v="2"/>
    <n v="37.94"/>
    <n v="0.94"/>
    <n v="48.399525072682117"/>
    <n v="74.615281680717246"/>
    <x v="0"/>
  </r>
  <r>
    <n v="1224"/>
    <s v="Case-136"/>
    <x v="0"/>
    <n v="24"/>
    <s v="True Color"/>
    <n v="149.46"/>
    <s v="512 x 512"/>
    <x v="2"/>
    <n v="3"/>
    <n v="36.130000000000003"/>
    <n v="5.5"/>
    <n v="40.727176713736668"/>
    <n v="75.826308042285561"/>
    <x v="0"/>
  </r>
  <r>
    <n v="1225"/>
    <s v="Case-137"/>
    <x v="0"/>
    <n v="24"/>
    <s v="True Color"/>
    <n v="136.51"/>
    <s v="512 x 512"/>
    <x v="0"/>
    <n v="1"/>
    <n v="37.4"/>
    <n v="0.02"/>
    <n v="65.120503652039289"/>
    <n v="72.602739726027394"/>
    <x v="0"/>
  </r>
  <r>
    <n v="1226"/>
    <s v="Case-137"/>
    <x v="0"/>
    <n v="24"/>
    <s v="True Color"/>
    <n v="136.51"/>
    <s v="512 x 512"/>
    <x v="0"/>
    <n v="2"/>
    <n v="35.31"/>
    <n v="1.34"/>
    <n v="46.859755625031028"/>
    <n v="74.133763094278805"/>
    <x v="0"/>
  </r>
  <r>
    <n v="1227"/>
    <s v="Case-137"/>
    <x v="0"/>
    <n v="24"/>
    <s v="True Color"/>
    <n v="136.51"/>
    <s v="512 x 512"/>
    <x v="0"/>
    <n v="3"/>
    <n v="30.17"/>
    <n v="7.15"/>
    <n v="39.587743190668299"/>
    <n v="77.89905501428467"/>
    <x v="0"/>
  </r>
  <r>
    <n v="1228"/>
    <s v="Case-137"/>
    <x v="0"/>
    <n v="24"/>
    <s v="True Color"/>
    <n v="136.51"/>
    <s v="512 x 512"/>
    <x v="1"/>
    <n v="1"/>
    <n v="37.409999999999997"/>
    <n v="0.01"/>
    <n v="68.130803608679102"/>
    <n v="72.59541425536591"/>
    <x v="0"/>
  </r>
  <r>
    <n v="1229"/>
    <s v="Case-137"/>
    <x v="0"/>
    <n v="24"/>
    <s v="True Color"/>
    <n v="136.51"/>
    <s v="512 x 512"/>
    <x v="1"/>
    <n v="2"/>
    <n v="36.58"/>
    <n v="0.62"/>
    <n v="50.206886713696562"/>
    <n v="73.20342832026958"/>
    <x v="0"/>
  </r>
  <r>
    <n v="1230"/>
    <s v="Case-137"/>
    <x v="0"/>
    <n v="24"/>
    <s v="True Color"/>
    <n v="136.51"/>
    <s v="512 x 512"/>
    <x v="1"/>
    <n v="3"/>
    <n v="34.11"/>
    <n v="5.49"/>
    <n v="40.735080164178186"/>
    <n v="75.012819573657609"/>
    <x v="0"/>
  </r>
  <r>
    <n v="1231"/>
    <s v="Case-137"/>
    <x v="0"/>
    <n v="24"/>
    <s v="True Color"/>
    <n v="136.51"/>
    <s v="512 x 512"/>
    <x v="2"/>
    <n v="1"/>
    <n v="37.39"/>
    <n v="0.01"/>
    <n v="68.130803608679102"/>
    <n v="72.610065196688893"/>
    <x v="0"/>
  </r>
  <r>
    <n v="1232"/>
    <s v="Case-137"/>
    <x v="0"/>
    <n v="24"/>
    <s v="True Color"/>
    <n v="136.51"/>
    <s v="512 x 512"/>
    <x v="2"/>
    <n v="2"/>
    <n v="36.6"/>
    <n v="0.56999999999999995"/>
    <n v="50.572055051954187"/>
    <n v="73.188777378946597"/>
    <x v="0"/>
  </r>
  <r>
    <n v="1233"/>
    <s v="Case-137"/>
    <x v="0"/>
    <n v="24"/>
    <s v="True Color"/>
    <n v="136.51"/>
    <s v="512 x 512"/>
    <x v="2"/>
    <n v="3"/>
    <n v="33.75"/>
    <n v="5.2"/>
    <n v="40.970770172331115"/>
    <n v="75.276536517471243"/>
    <x v="0"/>
  </r>
  <r>
    <n v="1234"/>
    <s v="Case-138"/>
    <x v="0"/>
    <n v="24"/>
    <s v="True Color"/>
    <n v="92.02"/>
    <s v="512 x 512"/>
    <x v="0"/>
    <n v="1"/>
    <n v="27.08"/>
    <n v="1E-3"/>
    <n v="78.130803608679102"/>
    <n v="70.571614866333405"/>
    <x v="0"/>
  </r>
  <r>
    <n v="1235"/>
    <s v="Case-138"/>
    <x v="0"/>
    <n v="24"/>
    <s v="True Color"/>
    <n v="92.02"/>
    <s v="512 x 512"/>
    <x v="0"/>
    <n v="2"/>
    <n v="26.13"/>
    <n v="0.55000000000000004"/>
    <n v="50.727176713736668"/>
    <n v="71.603999130623791"/>
    <x v="0"/>
  </r>
  <r>
    <n v="1236"/>
    <s v="Case-138"/>
    <x v="0"/>
    <n v="24"/>
    <s v="True Color"/>
    <n v="92.02"/>
    <s v="512 x 512"/>
    <x v="0"/>
    <n v="3"/>
    <n v="23.34"/>
    <n v="4.37"/>
    <n v="41.725989238974883"/>
    <n v="74.635948706802864"/>
    <x v="0"/>
  </r>
  <r>
    <n v="1237"/>
    <s v="Case-138"/>
    <x v="0"/>
    <n v="24"/>
    <s v="True Color"/>
    <n v="92.02"/>
    <s v="512 x 512"/>
    <x v="1"/>
    <n v="1"/>
    <n v="27.07"/>
    <n v="2.9999999999999997E-4"/>
    <n v="83.35959106148249"/>
    <n v="70.5824820691154"/>
    <x v="0"/>
  </r>
  <r>
    <n v="1238"/>
    <s v="Case-138"/>
    <x v="0"/>
    <n v="24"/>
    <s v="True Color"/>
    <n v="92.02"/>
    <s v="512 x 512"/>
    <x v="1"/>
    <n v="2"/>
    <n v="26.74"/>
    <n v="0.24"/>
    <n v="54.328691191563045"/>
    <n v="70.941099760921546"/>
    <x v="0"/>
  </r>
  <r>
    <n v="1239"/>
    <s v="Case-138"/>
    <x v="0"/>
    <n v="24"/>
    <s v="True Color"/>
    <n v="92.02"/>
    <s v="512 x 512"/>
    <x v="1"/>
    <n v="3"/>
    <n v="25.68"/>
    <n v="2.85"/>
    <n v="43.582355008594"/>
    <n v="72.093023255813961"/>
    <x v="0"/>
  </r>
  <r>
    <n v="1240"/>
    <s v="Case-138"/>
    <x v="0"/>
    <n v="24"/>
    <s v="True Color"/>
    <n v="92.02"/>
    <s v="512 x 512"/>
    <x v="2"/>
    <n v="1"/>
    <n v="27.07"/>
    <n v="5.0000000000000001E-4"/>
    <n v="81.141103565318929"/>
    <n v="70.5824820691154"/>
    <x v="0"/>
  </r>
  <r>
    <n v="1241"/>
    <s v="Case-138"/>
    <x v="0"/>
    <n v="24"/>
    <s v="True Color"/>
    <n v="92.02"/>
    <s v="512 x 512"/>
    <x v="2"/>
    <n v="2"/>
    <n v="26.67"/>
    <n v="0.22"/>
    <n v="54.706576800457043"/>
    <n v="71.017170180395567"/>
    <x v="0"/>
  </r>
  <r>
    <n v="1242"/>
    <s v="Case-138"/>
    <x v="0"/>
    <n v="24"/>
    <s v="True Color"/>
    <n v="92.02"/>
    <s v="512 x 512"/>
    <x v="2"/>
    <n v="3"/>
    <n v="25.64"/>
    <n v="2.82"/>
    <n v="43.628312525485491"/>
    <n v="72.136492066941969"/>
    <x v="0"/>
  </r>
  <r>
    <n v="1243"/>
    <s v="Case-139"/>
    <x v="0"/>
    <n v="24"/>
    <s v="True Color"/>
    <n v="161.28"/>
    <s v="680 x 680"/>
    <x v="0"/>
    <n v="1"/>
    <n v="31.18"/>
    <n v="2.2989999999999998E-3"/>
    <n v="74.515413895986313"/>
    <n v="80.667162698412696"/>
    <x v="0"/>
  </r>
  <r>
    <n v="1244"/>
    <s v="Case-139"/>
    <x v="0"/>
    <n v="24"/>
    <s v="True Color"/>
    <n v="161.28"/>
    <s v="680 x 680"/>
    <x v="0"/>
    <n v="2"/>
    <n v="29.6"/>
    <n v="0.19"/>
    <n v="55.343267599150813"/>
    <n v="81.646825396825392"/>
    <x v="0"/>
  </r>
  <r>
    <n v="1245"/>
    <s v="Case-139"/>
    <x v="0"/>
    <n v="24"/>
    <s v="True Color"/>
    <n v="161.28"/>
    <s v="680 x 680"/>
    <x v="0"/>
    <n v="3"/>
    <n v="25.75"/>
    <n v="1.02"/>
    <n v="48.044801891059933"/>
    <n v="84.033978174603178"/>
    <x v="0"/>
  </r>
  <r>
    <n v="1246"/>
    <s v="Case-139"/>
    <x v="0"/>
    <n v="24"/>
    <s v="True Color"/>
    <n v="161.28"/>
    <s v="680 x 680"/>
    <x v="1"/>
    <n v="1"/>
    <n v="31.19"/>
    <n v="1E-4"/>
    <n v="88.130803608679116"/>
    <n v="80.660962301587304"/>
    <x v="0"/>
  </r>
  <r>
    <n v="1247"/>
    <s v="Case-139"/>
    <x v="0"/>
    <n v="24"/>
    <s v="True Color"/>
    <n v="161.28"/>
    <s v="680 x 680"/>
    <x v="1"/>
    <n v="2"/>
    <n v="30.1"/>
    <n v="0.12"/>
    <n v="57.338991148202858"/>
    <n v="81.336805555555557"/>
    <x v="0"/>
  </r>
  <r>
    <n v="1248"/>
    <s v="Case-139"/>
    <x v="0"/>
    <n v="24"/>
    <s v="True Color"/>
    <n v="161.28"/>
    <s v="680 x 680"/>
    <x v="1"/>
    <n v="3"/>
    <n v="28.41"/>
    <n v="0.52"/>
    <n v="50.970770172331115"/>
    <n v="82.38467261904762"/>
    <x v="0"/>
  </r>
  <r>
    <n v="1249"/>
    <s v="Case-139"/>
    <x v="0"/>
    <n v="24"/>
    <s v="True Color"/>
    <n v="161.28"/>
    <s v="680 x 680"/>
    <x v="2"/>
    <n v="1"/>
    <n v="31.2"/>
    <n v="4.0000000000000002E-4"/>
    <n v="82.110203695399491"/>
    <n v="80.654761904761912"/>
    <x v="0"/>
  </r>
  <r>
    <n v="1250"/>
    <s v="Case-139"/>
    <x v="0"/>
    <n v="24"/>
    <s v="True Color"/>
    <n v="161.28"/>
    <s v="680 x 680"/>
    <x v="2"/>
    <n v="2"/>
    <n v="30.12"/>
    <n v="0.12"/>
    <n v="57.338991148202858"/>
    <n v="81.324404761904759"/>
    <x v="0"/>
  </r>
  <r>
    <n v="1251"/>
    <s v="Case-139"/>
    <x v="0"/>
    <n v="24"/>
    <s v="True Color"/>
    <n v="161.28"/>
    <s v="680 x 680"/>
    <x v="2"/>
    <n v="3"/>
    <n v="28.17"/>
    <n v="0.5"/>
    <n v="51.141103565318915"/>
    <n v="82.533482142857153"/>
    <x v="0"/>
  </r>
  <r>
    <n v="1252"/>
    <s v="Case-140"/>
    <x v="0"/>
    <n v="24"/>
    <s v="True Color"/>
    <n v="383.71"/>
    <s v="1024 x 1024"/>
    <x v="0"/>
    <n v="1"/>
    <n v="67.52"/>
    <n v="0.01"/>
    <n v="68.130803608679102"/>
    <n v="82.40337755075447"/>
    <x v="0"/>
  </r>
  <r>
    <n v="1253"/>
    <s v="Case-140"/>
    <x v="0"/>
    <n v="24"/>
    <s v="True Color"/>
    <n v="383.71"/>
    <s v="1024 x 1024"/>
    <x v="0"/>
    <n v="2"/>
    <n v="60.34"/>
    <n v="0.19"/>
    <n v="55.343267599150813"/>
    <n v="84.274582366891664"/>
    <x v="0"/>
  </r>
  <r>
    <n v="1254"/>
    <s v="Case-140"/>
    <x v="0"/>
    <n v="24"/>
    <s v="True Color"/>
    <n v="383.71"/>
    <s v="1024 x 1024"/>
    <x v="0"/>
    <n v="3"/>
    <n v="49.82"/>
    <n v="0.51"/>
    <n v="51.055101847699746"/>
    <n v="87.016236220062027"/>
    <x v="0"/>
  </r>
  <r>
    <n v="1255"/>
    <s v="Case-140"/>
    <x v="0"/>
    <n v="24"/>
    <s v="True Color"/>
    <n v="383.71"/>
    <s v="1024 x 1024"/>
    <x v="1"/>
    <n v="1"/>
    <n v="67.53"/>
    <n v="0.01"/>
    <n v="68.130803608679102"/>
    <n v="82.400771415913056"/>
    <x v="0"/>
  </r>
  <r>
    <n v="1256"/>
    <s v="Case-140"/>
    <x v="0"/>
    <n v="24"/>
    <s v="True Color"/>
    <n v="383.71"/>
    <s v="1024 x 1024"/>
    <x v="1"/>
    <n v="2"/>
    <n v="61.24"/>
    <n v="0.17"/>
    <n v="55.826314394896372"/>
    <n v="84.040030231164152"/>
    <x v="0"/>
  </r>
  <r>
    <n v="1257"/>
    <s v="Case-140"/>
    <x v="0"/>
    <n v="24"/>
    <s v="True Color"/>
    <n v="383.71"/>
    <s v="1024 x 1024"/>
    <x v="1"/>
    <n v="3"/>
    <n v="54.71"/>
    <n v="0.43"/>
    <n v="51.796119052883242"/>
    <n v="85.741836282609256"/>
    <x v="0"/>
  </r>
  <r>
    <n v="1258"/>
    <s v="Case-140"/>
    <x v="0"/>
    <n v="24"/>
    <s v="True Color"/>
    <n v="383.71"/>
    <s v="1024 x 1024"/>
    <x v="2"/>
    <n v="1"/>
    <n v="67.55"/>
    <n v="0.01"/>
    <n v="68.130803608679102"/>
    <n v="82.395559146230227"/>
    <x v="0"/>
  </r>
  <r>
    <n v="1259"/>
    <s v="Case-140"/>
    <x v="0"/>
    <n v="24"/>
    <s v="True Color"/>
    <n v="383.71"/>
    <s v="1024 x 1024"/>
    <x v="2"/>
    <n v="2"/>
    <n v="60.7"/>
    <n v="0.17"/>
    <n v="55.826314394896372"/>
    <n v="84.180761512600668"/>
    <x v="0"/>
  </r>
  <r>
    <n v="1260"/>
    <s v="Case-140"/>
    <x v="0"/>
    <n v="24"/>
    <s v="True Color"/>
    <n v="383.71"/>
    <s v="1024 x 1024"/>
    <x v="2"/>
    <n v="3"/>
    <n v="53.42"/>
    <n v="0.41"/>
    <n v="52.002965041481744"/>
    <n v="86.078027677152008"/>
    <x v="0"/>
  </r>
  <r>
    <n v="1261"/>
    <s v="Case-141"/>
    <x v="0"/>
    <n v="24"/>
    <s v="True Color"/>
    <n v="145.82"/>
    <s v="512 x 512"/>
    <x v="0"/>
    <n v="1"/>
    <n v="41.88"/>
    <n v="0.04"/>
    <n v="62.110203695399477"/>
    <n v="71.279659854615289"/>
    <x v="0"/>
  </r>
  <r>
    <n v="1262"/>
    <s v="Case-141"/>
    <x v="0"/>
    <n v="24"/>
    <s v="True Color"/>
    <n v="145.82"/>
    <s v="512 x 512"/>
    <x v="0"/>
    <n v="2"/>
    <n v="39.93"/>
    <n v="2.9"/>
    <n v="43.506823629689542"/>
    <n v="72.616924975997804"/>
    <x v="0"/>
  </r>
  <r>
    <n v="1263"/>
    <s v="Case-141"/>
    <x v="0"/>
    <n v="24"/>
    <s v="True Color"/>
    <n v="145.82"/>
    <s v="512 x 512"/>
    <x v="0"/>
    <n v="3"/>
    <n v="36.11"/>
    <n v="8.1"/>
    <n v="39.045953419892605"/>
    <n v="75.236593059936908"/>
    <x v="0"/>
  </r>
  <r>
    <n v="1264"/>
    <s v="Case-141"/>
    <x v="0"/>
    <n v="24"/>
    <s v="True Color"/>
    <n v="145.82"/>
    <s v="512 x 512"/>
    <x v="1"/>
    <n v="1"/>
    <n v="41.86"/>
    <n v="0.04"/>
    <n v="62.110203695399477"/>
    <n v="71.293375394321771"/>
    <x v="0"/>
  </r>
  <r>
    <n v="1265"/>
    <s v="Case-141"/>
    <x v="0"/>
    <n v="24"/>
    <s v="True Color"/>
    <n v="145.82"/>
    <s v="512 x 512"/>
    <x v="1"/>
    <n v="2"/>
    <n v="40.619999999999997"/>
    <n v="2.14"/>
    <n v="44.826665875187203"/>
    <n v="72.143738856123989"/>
    <x v="0"/>
  </r>
  <r>
    <n v="1266"/>
    <s v="Case-141"/>
    <x v="0"/>
    <n v="24"/>
    <s v="True Color"/>
    <n v="145.82"/>
    <s v="512 x 512"/>
    <x v="1"/>
    <n v="3"/>
    <n v="38.58"/>
    <n v="6.89"/>
    <n v="39.748611389602843"/>
    <n v="73.542723906185699"/>
    <x v="0"/>
  </r>
  <r>
    <n v="1267"/>
    <s v="Case-141"/>
    <x v="0"/>
    <n v="24"/>
    <s v="True Color"/>
    <n v="145.82"/>
    <s v="512 x 512"/>
    <x v="2"/>
    <n v="1"/>
    <n v="41.87"/>
    <n v="0.03"/>
    <n v="63.359591061482483"/>
    <n v="71.286517624468516"/>
    <x v="0"/>
  </r>
  <r>
    <n v="1268"/>
    <s v="Case-141"/>
    <x v="0"/>
    <n v="24"/>
    <s v="True Color"/>
    <n v="145.82"/>
    <s v="512 x 512"/>
    <x v="2"/>
    <n v="2"/>
    <n v="40.6"/>
    <n v="2.09"/>
    <n v="44.929340747568567"/>
    <n v="72.157454395830484"/>
    <x v="0"/>
  </r>
  <r>
    <n v="1269"/>
    <s v="Case-141"/>
    <x v="0"/>
    <n v="24"/>
    <s v="True Color"/>
    <n v="145.82"/>
    <s v="512 x 512"/>
    <x v="2"/>
    <n v="3"/>
    <n v="38.65"/>
    <n v="6.55"/>
    <n v="39.968390608761275"/>
    <n v="73.494719517212985"/>
    <x v="0"/>
  </r>
  <r>
    <n v="1270"/>
    <s v="Case-142"/>
    <x v="0"/>
    <n v="8"/>
    <s v="Grayscale"/>
    <n v="67.959999999999994"/>
    <s v="512 x 512"/>
    <x v="0"/>
    <n v="1"/>
    <n v="15.44"/>
    <n v="0.15"/>
    <n v="56.369891018122289"/>
    <n v="77.28075338434374"/>
    <x v="0"/>
  </r>
  <r>
    <n v="1271"/>
    <s v="Case-142"/>
    <x v="0"/>
    <n v="8"/>
    <s v="Grayscale"/>
    <n v="67.959999999999994"/>
    <s v="512 x 512"/>
    <x v="0"/>
    <n v="2"/>
    <n v="13.96"/>
    <n v="0.56999999999999995"/>
    <n v="50.572055051954187"/>
    <n v="79.4585050029429"/>
    <x v="0"/>
  </r>
  <r>
    <n v="1272"/>
    <s v="Case-142"/>
    <x v="0"/>
    <n v="8"/>
    <s v="Grayscale"/>
    <n v="67.959999999999994"/>
    <s v="512 x 512"/>
    <x v="0"/>
    <n v="3"/>
    <n v="11.83"/>
    <n v="2.4300000000000002"/>
    <n v="44.274740872695979"/>
    <n v="82.592701589170105"/>
    <x v="0"/>
  </r>
  <r>
    <n v="1273"/>
    <s v="Case-142"/>
    <x v="0"/>
    <n v="8"/>
    <s v="Grayscale"/>
    <n v="67.959999999999994"/>
    <s v="512 x 512"/>
    <x v="1"/>
    <n v="1"/>
    <n v="15.55"/>
    <n v="1.011E-3"/>
    <n v="78.083292052769082"/>
    <n v="77.118893466745135"/>
    <x v="0"/>
  </r>
  <r>
    <n v="1274"/>
    <s v="Case-142"/>
    <x v="0"/>
    <n v="8"/>
    <s v="Grayscale"/>
    <n v="67.959999999999994"/>
    <s v="512 x 512"/>
    <x v="1"/>
    <n v="2"/>
    <n v="15.34"/>
    <n v="0.13"/>
    <n v="56.99137008561074"/>
    <n v="77.427898763978803"/>
    <x v="0"/>
  </r>
  <r>
    <n v="1275"/>
    <s v="Case-142"/>
    <x v="0"/>
    <n v="8"/>
    <s v="Grayscale"/>
    <n v="67.959999999999994"/>
    <s v="512 x 512"/>
    <x v="1"/>
    <n v="3"/>
    <n v="14.28"/>
    <n v="0.69"/>
    <n v="49.742312701306552"/>
    <n v="78.987639788110656"/>
    <x v="0"/>
  </r>
  <r>
    <n v="1276"/>
    <s v="Case-142"/>
    <x v="0"/>
    <n v="8"/>
    <s v="Grayscale"/>
    <n v="67.959999999999994"/>
    <s v="512 x 512"/>
    <x v="2"/>
    <n v="1"/>
    <n v="15.55"/>
    <n v="1.1999999999999999E-3"/>
    <n v="77.338991148202865"/>
    <n v="77.118893466745135"/>
    <x v="0"/>
  </r>
  <r>
    <n v="1277"/>
    <s v="Case-142"/>
    <x v="0"/>
    <n v="8"/>
    <s v="Grayscale"/>
    <n v="67.959999999999994"/>
    <s v="512 x 512"/>
    <x v="2"/>
    <n v="2"/>
    <n v="15.39"/>
    <n v="0.15"/>
    <n v="56.369891018122289"/>
    <n v="77.354326074161278"/>
    <x v="0"/>
  </r>
  <r>
    <n v="1278"/>
    <s v="Case-142"/>
    <x v="0"/>
    <n v="8"/>
    <s v="Grayscale"/>
    <n v="67.959999999999994"/>
    <s v="512 x 512"/>
    <x v="2"/>
    <n v="3"/>
    <n v="14.29"/>
    <n v="0.69"/>
    <n v="49.742312701306552"/>
    <n v="78.972925250147142"/>
    <x v="0"/>
  </r>
  <r>
    <n v="1279"/>
    <s v="Case-143"/>
    <x v="0"/>
    <n v="24"/>
    <s v="True Color"/>
    <n v="1661.44"/>
    <s v="1799 x 2437"/>
    <x v="0"/>
    <n v="1"/>
    <n v="200.31"/>
    <n v="0.01"/>
    <n v="68.130803608679102"/>
    <n v="87.943591101694921"/>
    <x v="0"/>
  </r>
  <r>
    <n v="1280"/>
    <s v="Case-143"/>
    <x v="0"/>
    <n v="24"/>
    <s v="True Color"/>
    <n v="1661.44"/>
    <s v="1799 x 2437"/>
    <x v="0"/>
    <n v="2"/>
    <n v="189.14"/>
    <n v="0.1"/>
    <n v="58.130803608679102"/>
    <n v="88.615899460708789"/>
    <x v="0"/>
  </r>
  <r>
    <n v="1281"/>
    <s v="Case-143"/>
    <x v="0"/>
    <n v="24"/>
    <s v="True Color"/>
    <n v="1661.44"/>
    <s v="1799 x 2437"/>
    <x v="0"/>
    <n v="3"/>
    <n v="162.77000000000001"/>
    <n v="0.28000000000000003"/>
    <n v="53.659223295256915"/>
    <n v="90.203076848998464"/>
    <x v="0"/>
  </r>
  <r>
    <n v="1282"/>
    <s v="Case-143"/>
    <x v="0"/>
    <n v="24"/>
    <s v="True Color"/>
    <n v="1661.44"/>
    <s v="1799 x 2437"/>
    <x v="1"/>
    <n v="1"/>
    <n v="200.31"/>
    <n v="2.0600000000000002E-3"/>
    <n v="74.99213140498756"/>
    <n v="87.943591101694921"/>
    <x v="0"/>
  </r>
  <r>
    <n v="1283"/>
    <s v="Case-143"/>
    <x v="0"/>
    <n v="24"/>
    <s v="True Color"/>
    <n v="1661.44"/>
    <s v="1799 x 2437"/>
    <x v="1"/>
    <n v="2"/>
    <n v="191.86"/>
    <n v="0.08"/>
    <n v="59.099903738759672"/>
    <n v="88.452186055469951"/>
    <x v="0"/>
  </r>
  <r>
    <n v="1284"/>
    <s v="Case-143"/>
    <x v="0"/>
    <n v="24"/>
    <s v="True Color"/>
    <n v="1661.44"/>
    <s v="1799 x 2437"/>
    <x v="1"/>
    <n v="3"/>
    <n v="177.35"/>
    <n v="0.19"/>
    <n v="55.343267599150813"/>
    <n v="89.325524845916803"/>
    <x v="0"/>
  </r>
  <r>
    <n v="1285"/>
    <s v="Case-143"/>
    <x v="0"/>
    <n v="24"/>
    <s v="True Color"/>
    <n v="1661.44"/>
    <s v="1799 x 2437"/>
    <x v="2"/>
    <n v="1"/>
    <n v="200.31"/>
    <n v="2.5600000000000002E-3"/>
    <n v="74.048403955560616"/>
    <n v="87.943591101694921"/>
    <x v="0"/>
  </r>
  <r>
    <n v="1286"/>
    <s v="Case-143"/>
    <x v="0"/>
    <n v="24"/>
    <s v="True Color"/>
    <n v="1661.44"/>
    <s v="1799 x 2437"/>
    <x v="2"/>
    <n v="2"/>
    <n v="191.1"/>
    <n v="0.08"/>
    <n v="59.099903738759672"/>
    <n v="88.497929506933744"/>
    <x v="0"/>
  </r>
  <r>
    <n v="1287"/>
    <s v="Case-143"/>
    <x v="0"/>
    <n v="24"/>
    <s v="True Color"/>
    <n v="1661.44"/>
    <s v="1799 x 2437"/>
    <x v="2"/>
    <n v="3"/>
    <n v="176.07"/>
    <n v="0.19"/>
    <n v="55.343267599150813"/>
    <n v="89.402566448382132"/>
    <x v="0"/>
  </r>
  <r>
    <n v="1288"/>
    <s v="Case-144"/>
    <x v="0"/>
    <n v="24"/>
    <s v="True Color"/>
    <n v="202.54"/>
    <s v="512 x 512"/>
    <x v="0"/>
    <n v="1"/>
    <n v="58.14"/>
    <n v="0.28999999999999998"/>
    <n v="53.506823629689542"/>
    <n v="71.294559099437137"/>
    <x v="0"/>
  </r>
  <r>
    <n v="1289"/>
    <s v="Case-144"/>
    <x v="0"/>
    <n v="24"/>
    <s v="True Color"/>
    <n v="202.54"/>
    <s v="512 x 512"/>
    <x v="0"/>
    <n v="2"/>
    <n v="54.45"/>
    <n v="5.13"/>
    <n v="41.029629957560942"/>
    <n v="73.116421447615281"/>
    <x v="0"/>
  </r>
  <r>
    <n v="1290"/>
    <s v="Case-144"/>
    <x v="0"/>
    <n v="24"/>
    <s v="True Color"/>
    <n v="202.54"/>
    <s v="512 x 512"/>
    <x v="0"/>
    <n v="3"/>
    <n v="51.85"/>
    <n v="7.71"/>
    <n v="39.260259828169531"/>
    <n v="74.400118495112082"/>
    <x v="0"/>
  </r>
  <r>
    <n v="1291"/>
    <s v="Case-144"/>
    <x v="0"/>
    <n v="24"/>
    <s v="True Color"/>
    <n v="202.54"/>
    <s v="512 x 512"/>
    <x v="1"/>
    <n v="1"/>
    <n v="58.27"/>
    <n v="0.25"/>
    <n v="54.151403521958727"/>
    <n v="71.230374247062301"/>
    <x v="0"/>
  </r>
  <r>
    <n v="1292"/>
    <s v="Case-144"/>
    <x v="0"/>
    <n v="24"/>
    <s v="True Color"/>
    <n v="202.54"/>
    <s v="512 x 512"/>
    <x v="1"/>
    <n v="2"/>
    <n v="56.11"/>
    <n v="4.7699999999999996"/>
    <n v="41.345619818277967"/>
    <n v="72.296830255751956"/>
    <x v="0"/>
  </r>
  <r>
    <n v="1293"/>
    <s v="Case-144"/>
    <x v="0"/>
    <n v="24"/>
    <s v="True Color"/>
    <n v="202.54"/>
    <s v="512 x 512"/>
    <x v="1"/>
    <n v="3"/>
    <n v="55.82"/>
    <n v="7.96"/>
    <n v="39.121672931302413"/>
    <n v="72.440011849511208"/>
    <x v="0"/>
  </r>
  <r>
    <n v="1294"/>
    <s v="Case-144"/>
    <x v="0"/>
    <n v="24"/>
    <s v="True Color"/>
    <n v="202.54"/>
    <s v="512 x 512"/>
    <x v="2"/>
    <n v="1"/>
    <n v="58.18"/>
    <n v="0.24"/>
    <n v="54.328691191563045"/>
    <n v="71.274809914091037"/>
    <x v="0"/>
  </r>
  <r>
    <n v="1295"/>
    <s v="Case-144"/>
    <x v="0"/>
    <n v="24"/>
    <s v="True Color"/>
    <n v="202.54"/>
    <s v="512 x 512"/>
    <x v="2"/>
    <n v="2"/>
    <n v="55.5"/>
    <n v="4.46"/>
    <n v="41.637455021557685"/>
    <n v="72.598005332280053"/>
    <x v="0"/>
  </r>
  <r>
    <n v="1296"/>
    <s v="Case-144"/>
    <x v="0"/>
    <n v="24"/>
    <s v="True Color"/>
    <n v="202.54"/>
    <s v="512 x 512"/>
    <x v="2"/>
    <n v="3"/>
    <n v="54.85"/>
    <n v="7.13"/>
    <n v="39.599908310160444"/>
    <n v="72.91892959415425"/>
    <x v="0"/>
  </r>
  <r>
    <n v="1297"/>
    <s v="Case-145"/>
    <x v="0"/>
    <n v="24"/>
    <s v="True Color"/>
    <n v="127.87"/>
    <s v="512 x 512"/>
    <x v="0"/>
    <n v="1"/>
    <n v="37.61"/>
    <n v="0.02"/>
    <n v="65.120503652039289"/>
    <n v="70.587315242042706"/>
    <x v="0"/>
  </r>
  <r>
    <n v="1298"/>
    <s v="Case-145"/>
    <x v="0"/>
    <n v="24"/>
    <s v="True Color"/>
    <n v="127.87"/>
    <s v="512 x 512"/>
    <x v="0"/>
    <n v="2"/>
    <n v="36.630000000000003"/>
    <n v="1.88"/>
    <n v="45.389225116042304"/>
    <n v="71.353718620473927"/>
    <x v="0"/>
  </r>
  <r>
    <n v="1299"/>
    <s v="Case-145"/>
    <x v="0"/>
    <n v="24"/>
    <s v="True Color"/>
    <n v="127.87"/>
    <s v="512 x 512"/>
    <x v="0"/>
    <n v="3"/>
    <n v="33.25"/>
    <n v="8.7799999999999994"/>
    <n v="38.695858449618079"/>
    <n v="73.997028231797927"/>
    <x v="0"/>
  </r>
  <r>
    <n v="1300"/>
    <s v="Case-145"/>
    <x v="0"/>
    <n v="24"/>
    <s v="True Color"/>
    <n v="127.87"/>
    <s v="512 x 512"/>
    <x v="1"/>
    <n v="1"/>
    <n v="37.630000000000003"/>
    <n v="0.01"/>
    <n v="68.130803608679102"/>
    <n v="70.571674356768597"/>
    <x v="0"/>
  </r>
  <r>
    <n v="1301"/>
    <s v="Case-145"/>
    <x v="0"/>
    <n v="24"/>
    <s v="True Color"/>
    <n v="127.87"/>
    <s v="512 x 512"/>
    <x v="1"/>
    <n v="2"/>
    <n v="37.369999999999997"/>
    <n v="0.7"/>
    <n v="49.679823208536533"/>
    <n v="70.775005865331977"/>
    <x v="0"/>
  </r>
  <r>
    <n v="1302"/>
    <s v="Case-145"/>
    <x v="0"/>
    <n v="24"/>
    <s v="True Color"/>
    <n v="127.87"/>
    <s v="512 x 512"/>
    <x v="1"/>
    <n v="3"/>
    <n v="36.229999999999997"/>
    <n v="5.75"/>
    <n v="40.534125161782796"/>
    <n v="71.666536325956059"/>
    <x v="0"/>
  </r>
  <r>
    <n v="1303"/>
    <s v="Case-145"/>
    <x v="0"/>
    <n v="24"/>
    <s v="True Color"/>
    <n v="127.87"/>
    <s v="512 x 512"/>
    <x v="2"/>
    <n v="1"/>
    <n v="37.630000000000003"/>
    <n v="0.01"/>
    <n v="68.130803608679102"/>
    <n v="70.571674356768597"/>
    <x v="0"/>
  </r>
  <r>
    <n v="1304"/>
    <s v="Case-145"/>
    <x v="0"/>
    <n v="24"/>
    <s v="True Color"/>
    <n v="127.87"/>
    <s v="512 x 512"/>
    <x v="2"/>
    <n v="2"/>
    <n v="37.18"/>
    <n v="0.72"/>
    <n v="49.557478644366419"/>
    <n v="70.923594275435988"/>
    <x v="0"/>
  </r>
  <r>
    <n v="1305"/>
    <s v="Case-145"/>
    <x v="0"/>
    <n v="24"/>
    <s v="True Color"/>
    <n v="127.87"/>
    <s v="512 x 512"/>
    <x v="2"/>
    <n v="3"/>
    <n v="35.92"/>
    <n v="5.95"/>
    <n v="40.385633951393615"/>
    <n v="71.908970047704699"/>
    <x v="0"/>
  </r>
  <r>
    <n v="1306"/>
    <s v="Case-146"/>
    <x v="0"/>
    <n v="24"/>
    <s v="True Color"/>
    <n v="674.91"/>
    <s v="1365 x 1365"/>
    <x v="0"/>
    <n v="1"/>
    <n v="116.1"/>
    <n v="0.01"/>
    <n v="68.130803608679102"/>
    <n v="82.79770636084811"/>
    <x v="0"/>
  </r>
  <r>
    <n v="1307"/>
    <s v="Case-146"/>
    <x v="0"/>
    <n v="24"/>
    <s v="True Color"/>
    <n v="674.91"/>
    <s v="1365 x 1365"/>
    <x v="0"/>
    <n v="2"/>
    <n v="110.03"/>
    <n v="0.11"/>
    <n v="57.716876757096855"/>
    <n v="83.697085537330906"/>
    <x v="0"/>
  </r>
  <r>
    <n v="1308"/>
    <s v="Case-146"/>
    <x v="0"/>
    <n v="24"/>
    <s v="True Color"/>
    <n v="674.91"/>
    <s v="1365 x 1365"/>
    <x v="0"/>
    <n v="3"/>
    <n v="90.4"/>
    <n v="0.39"/>
    <n v="52.220157538414114"/>
    <n v="86.605621490272782"/>
    <x v="0"/>
  </r>
  <r>
    <n v="1309"/>
    <s v="Case-146"/>
    <x v="0"/>
    <n v="24"/>
    <s v="True Color"/>
    <n v="674.91"/>
    <s v="1365 x 1365"/>
    <x v="1"/>
    <n v="1"/>
    <n v="116.29"/>
    <n v="1E-3"/>
    <n v="78.130803608679102"/>
    <n v="82.769554459113067"/>
    <x v="0"/>
  </r>
  <r>
    <n v="1310"/>
    <s v="Case-146"/>
    <x v="0"/>
    <n v="24"/>
    <s v="True Color"/>
    <n v="674.91"/>
    <s v="1365 x 1365"/>
    <x v="1"/>
    <n v="2"/>
    <n v="111.96"/>
    <n v="7.0000000000000007E-2"/>
    <n v="59.679823208536533"/>
    <n v="83.411121482864388"/>
    <x v="0"/>
  </r>
  <r>
    <n v="1311"/>
    <s v="Case-146"/>
    <x v="0"/>
    <n v="24"/>
    <s v="True Color"/>
    <n v="674.91"/>
    <s v="1365 x 1365"/>
    <x v="1"/>
    <n v="3"/>
    <n v="100.04"/>
    <n v="0.6"/>
    <n v="50.349291104842671"/>
    <n v="85.177282896978852"/>
    <x v="0"/>
  </r>
  <r>
    <n v="1312"/>
    <s v="Case-146"/>
    <x v="0"/>
    <n v="24"/>
    <s v="True Color"/>
    <n v="674.91"/>
    <s v="1365 x 1365"/>
    <x v="2"/>
    <n v="1"/>
    <n v="116.11"/>
    <n v="1.4E-3"/>
    <n v="76.66952325189672"/>
    <n v="82.796224681809434"/>
    <x v="0"/>
  </r>
  <r>
    <n v="1313"/>
    <s v="Case-146"/>
    <x v="0"/>
    <n v="24"/>
    <s v="True Color"/>
    <n v="674.91"/>
    <s v="1365 x 1365"/>
    <x v="2"/>
    <n v="2"/>
    <n v="112"/>
    <n v="7.0000000000000007E-2"/>
    <n v="59.679823208536533"/>
    <n v="83.405194766709627"/>
    <x v="0"/>
  </r>
  <r>
    <n v="1314"/>
    <s v="Case-146"/>
    <x v="0"/>
    <n v="24"/>
    <s v="True Color"/>
    <n v="674.91"/>
    <s v="1365 x 1365"/>
    <x v="2"/>
    <n v="3"/>
    <n v="98.88"/>
    <n v="0.49"/>
    <n v="51.228842808393971"/>
    <n v="85.349157665466507"/>
    <x v="0"/>
  </r>
  <r>
    <n v="1315"/>
    <s v="Case-147"/>
    <x v="0"/>
    <n v="24"/>
    <s v="True Color"/>
    <n v="120.35"/>
    <s v="512 x 512"/>
    <x v="0"/>
    <n v="1"/>
    <n v="29.26"/>
    <n v="0.01"/>
    <n v="68.130803608679102"/>
    <n v="75.687577897798093"/>
    <x v="0"/>
  </r>
  <r>
    <n v="1316"/>
    <s v="Case-147"/>
    <x v="0"/>
    <n v="24"/>
    <s v="True Color"/>
    <n v="120.35"/>
    <s v="512 x 512"/>
    <x v="0"/>
    <n v="2"/>
    <n v="26.22"/>
    <n v="0.52"/>
    <n v="50.970770172331115"/>
    <n v="78.213543830494388"/>
    <x v="0"/>
  </r>
  <r>
    <n v="1317"/>
    <s v="Case-147"/>
    <x v="0"/>
    <n v="24"/>
    <s v="True Color"/>
    <n v="120.35"/>
    <s v="512 x 512"/>
    <x v="0"/>
    <n v="3"/>
    <n v="21.45"/>
    <n v="3.23"/>
    <n v="43.038778385368069"/>
    <n v="82.176983797258004"/>
    <x v="0"/>
  </r>
  <r>
    <n v="1318"/>
    <s v="Case-147"/>
    <x v="0"/>
    <n v="24"/>
    <s v="True Color"/>
    <n v="120.35"/>
    <s v="512 x 512"/>
    <x v="1"/>
    <n v="1"/>
    <n v="29.25"/>
    <n v="0.01"/>
    <n v="68.130803608679102"/>
    <n v="75.69588699626091"/>
    <x v="0"/>
  </r>
  <r>
    <n v="1319"/>
    <s v="Case-147"/>
    <x v="0"/>
    <n v="24"/>
    <s v="True Color"/>
    <n v="120.35"/>
    <s v="512 x 512"/>
    <x v="1"/>
    <n v="2"/>
    <n v="27.86"/>
    <n v="0.28999999999999998"/>
    <n v="53.506823629689542"/>
    <n v="76.850851682592435"/>
    <x v="0"/>
  </r>
  <r>
    <n v="1320"/>
    <s v="Case-147"/>
    <x v="0"/>
    <n v="24"/>
    <s v="True Color"/>
    <n v="120.35"/>
    <s v="512 x 512"/>
    <x v="1"/>
    <n v="3"/>
    <n v="24.9"/>
    <n v="2.11"/>
    <n v="44.887979055702175"/>
    <n v="79.310344827586192"/>
    <x v="0"/>
  </r>
  <r>
    <n v="1321"/>
    <s v="Case-147"/>
    <x v="0"/>
    <n v="24"/>
    <s v="True Color"/>
    <n v="120.35"/>
    <s v="512 x 512"/>
    <x v="2"/>
    <n v="1"/>
    <n v="29.25"/>
    <n v="0.01"/>
    <n v="68.130803608679102"/>
    <n v="75.69588699626091"/>
    <x v="0"/>
  </r>
  <r>
    <n v="1322"/>
    <s v="Case-147"/>
    <x v="0"/>
    <n v="24"/>
    <s v="True Color"/>
    <n v="120.35"/>
    <s v="512 x 512"/>
    <x v="2"/>
    <n v="2"/>
    <n v="27.86"/>
    <n v="0.27"/>
    <n v="53.817165967089231"/>
    <n v="76.850851682592435"/>
    <x v="0"/>
  </r>
  <r>
    <n v="1323"/>
    <s v="Case-147"/>
    <x v="0"/>
    <n v="24"/>
    <s v="True Color"/>
    <n v="120.35"/>
    <s v="512 x 512"/>
    <x v="2"/>
    <n v="3"/>
    <n v="24.51"/>
    <n v="2"/>
    <n v="45.120503652039289"/>
    <n v="79.63439966763606"/>
    <x v="0"/>
  </r>
  <r>
    <n v="1324"/>
    <s v="Case-148"/>
    <x v="0"/>
    <n v="24"/>
    <s v="True Color"/>
    <n v="133.93"/>
    <s v="512 x 512"/>
    <x v="0"/>
    <n v="1"/>
    <n v="38.76"/>
    <n v="0.02"/>
    <n v="65.120503652039289"/>
    <n v="71.059508698573893"/>
    <x v="0"/>
  </r>
  <r>
    <n v="1325"/>
    <s v="Case-148"/>
    <x v="0"/>
    <n v="24"/>
    <s v="True Color"/>
    <n v="133.93"/>
    <s v="512 x 512"/>
    <x v="0"/>
    <n v="2"/>
    <n v="37.409999999999997"/>
    <n v="2.27"/>
    <n v="44.570545036747873"/>
    <n v="72.067497946688576"/>
    <x v="0"/>
  </r>
  <r>
    <n v="1326"/>
    <s v="Case-148"/>
    <x v="0"/>
    <n v="24"/>
    <s v="True Color"/>
    <n v="133.93"/>
    <s v="512 x 512"/>
    <x v="0"/>
    <n v="3"/>
    <n v="33.46"/>
    <n v="8.2899999999999991"/>
    <n v="38.945258303176367"/>
    <n v="75.016799820801907"/>
    <x v="0"/>
  </r>
  <r>
    <n v="1327"/>
    <s v="Case-148"/>
    <x v="0"/>
    <n v="24"/>
    <s v="True Color"/>
    <n v="133.93"/>
    <s v="512 x 512"/>
    <x v="1"/>
    <n v="1"/>
    <n v="38.79"/>
    <n v="0.01"/>
    <n v="68.130803608679102"/>
    <n v="71.037108937504684"/>
    <x v="0"/>
  </r>
  <r>
    <n v="1328"/>
    <s v="Case-148"/>
    <x v="0"/>
    <n v="24"/>
    <s v="True Color"/>
    <n v="133.93"/>
    <s v="512 x 512"/>
    <x v="1"/>
    <n v="2"/>
    <n v="38.07"/>
    <n v="1.35"/>
    <n v="46.827465923729044"/>
    <n v="71.574703203165839"/>
    <x v="0"/>
  </r>
  <r>
    <n v="1329"/>
    <s v="Case-148"/>
    <x v="0"/>
    <n v="24"/>
    <s v="True Color"/>
    <n v="133.93"/>
    <s v="512 x 512"/>
    <x v="1"/>
    <n v="3"/>
    <n v="36.32"/>
    <n v="6.6"/>
    <n v="39.935364253260417"/>
    <n v="72.881355932203391"/>
    <x v="0"/>
  </r>
  <r>
    <n v="1330"/>
    <s v="Case-148"/>
    <x v="0"/>
    <n v="24"/>
    <s v="True Color"/>
    <n v="133.93"/>
    <s v="512 x 512"/>
    <x v="2"/>
    <n v="1"/>
    <n v="38.79"/>
    <n v="0.01"/>
    <n v="68.130803608679102"/>
    <n v="71.037108937504684"/>
    <x v="0"/>
  </r>
  <r>
    <n v="1331"/>
    <s v="Case-148"/>
    <x v="0"/>
    <n v="24"/>
    <s v="True Color"/>
    <n v="133.93"/>
    <s v="512 x 512"/>
    <x v="2"/>
    <n v="2"/>
    <n v="37.979999999999997"/>
    <n v="1.29"/>
    <n v="47.024906505686616"/>
    <n v="71.641902486373482"/>
    <x v="0"/>
  </r>
  <r>
    <n v="1332"/>
    <s v="Case-148"/>
    <x v="0"/>
    <n v="24"/>
    <s v="True Color"/>
    <n v="133.93"/>
    <s v="512 x 512"/>
    <x v="2"/>
    <n v="3"/>
    <n v="36.24"/>
    <n v="6.41"/>
    <n v="40.062223313490932"/>
    <n v="72.941088628387959"/>
    <x v="0"/>
  </r>
  <r>
    <n v="1333"/>
    <s v="Case-149"/>
    <x v="0"/>
    <n v="24"/>
    <s v="True Color"/>
    <n v="1475.56"/>
    <s v="2121 x 1864"/>
    <x v="0"/>
    <n v="1"/>
    <n v="187.09"/>
    <n v="0.01"/>
    <n v="68.130803608679102"/>
    <n v="87.320746021849345"/>
    <x v="0"/>
  </r>
  <r>
    <n v="1334"/>
    <s v="Case-149"/>
    <x v="0"/>
    <n v="24"/>
    <s v="True Color"/>
    <n v="1475.56"/>
    <s v="2121 x 1864"/>
    <x v="0"/>
    <n v="2"/>
    <n v="169.07"/>
    <n v="0.13"/>
    <n v="56.99137008561074"/>
    <n v="88.54197728320095"/>
    <x v="0"/>
  </r>
  <r>
    <n v="1335"/>
    <s v="Case-149"/>
    <x v="0"/>
    <n v="24"/>
    <s v="True Color"/>
    <n v="1475.56"/>
    <s v="2121 x 1864"/>
    <x v="0"/>
    <n v="3"/>
    <n v="141.9"/>
    <n v="0.25"/>
    <n v="54.151403521958727"/>
    <n v="90.383312098457523"/>
    <x v="0"/>
  </r>
  <r>
    <n v="1336"/>
    <s v="Case-149"/>
    <x v="0"/>
    <n v="24"/>
    <s v="True Color"/>
    <n v="1475.56"/>
    <s v="2121 x 1864"/>
    <x v="1"/>
    <n v="1"/>
    <n v="187.07"/>
    <n v="0.01"/>
    <n v="68.130803608679102"/>
    <n v="87.322101439453505"/>
    <x v="0"/>
  </r>
  <r>
    <n v="1337"/>
    <s v="Case-149"/>
    <x v="0"/>
    <n v="24"/>
    <s v="True Color"/>
    <n v="1475.56"/>
    <s v="2121 x 1864"/>
    <x v="1"/>
    <n v="2"/>
    <n v="171.7"/>
    <n v="0.11"/>
    <n v="57.716876757096855"/>
    <n v="88.363739868253404"/>
    <x v="0"/>
  </r>
  <r>
    <n v="1338"/>
    <s v="Case-149"/>
    <x v="0"/>
    <n v="24"/>
    <s v="True Color"/>
    <n v="1475.56"/>
    <s v="2121 x 1864"/>
    <x v="1"/>
    <n v="3"/>
    <n v="156.46"/>
    <n v="0.21"/>
    <n v="54.908610661339914"/>
    <n v="89.396568082626246"/>
    <x v="0"/>
  </r>
  <r>
    <n v="1339"/>
    <s v="Case-149"/>
    <x v="0"/>
    <n v="24"/>
    <s v="True Color"/>
    <n v="1475.56"/>
    <s v="2121 x 1864"/>
    <x v="2"/>
    <n v="1"/>
    <n v="187.05"/>
    <n v="0.01"/>
    <n v="68.130803608679102"/>
    <n v="87.323456857057664"/>
    <x v="0"/>
  </r>
  <r>
    <n v="1340"/>
    <s v="Case-149"/>
    <x v="0"/>
    <n v="24"/>
    <s v="True Color"/>
    <n v="1475.56"/>
    <s v="2121 x 1864"/>
    <x v="2"/>
    <n v="2"/>
    <n v="171.58"/>
    <n v="0.11"/>
    <n v="57.716876757096855"/>
    <n v="88.371872373878404"/>
    <x v="0"/>
  </r>
  <r>
    <n v="1341"/>
    <s v="Case-149"/>
    <x v="0"/>
    <n v="24"/>
    <s v="True Color"/>
    <n v="1475.56"/>
    <s v="2121 x 1864"/>
    <x v="2"/>
    <n v="3"/>
    <n v="155.36000000000001"/>
    <n v="0.21"/>
    <n v="54.908610661339914"/>
    <n v="89.471116050855258"/>
    <x v="0"/>
  </r>
  <r>
    <n v="1342"/>
    <s v="Case-150"/>
    <x v="0"/>
    <n v="24"/>
    <s v="True Color"/>
    <n v="156.99"/>
    <s v="680 x 680"/>
    <x v="0"/>
    <n v="1"/>
    <n v="37.11"/>
    <n v="7.6000000000000004E-4"/>
    <n v="79.322667685871181"/>
    <n v="76.361551691190527"/>
    <x v="0"/>
  </r>
  <r>
    <n v="1343"/>
    <s v="Case-150"/>
    <x v="0"/>
    <n v="24"/>
    <s v="True Color"/>
    <n v="156.99"/>
    <s v="680 x 680"/>
    <x v="0"/>
    <n v="2"/>
    <n v="36.07"/>
    <n v="0.35"/>
    <n v="52.690123165176345"/>
    <n v="77.02401426842475"/>
    <x v="0"/>
  </r>
  <r>
    <n v="1344"/>
    <s v="Case-150"/>
    <x v="0"/>
    <n v="24"/>
    <s v="True Color"/>
    <n v="156.99"/>
    <s v="680 x 680"/>
    <x v="0"/>
    <n v="3"/>
    <n v="33.4"/>
    <n v="2.5099999999999998"/>
    <n v="44.134066393868721"/>
    <n v="78.724759538824131"/>
    <x v="0"/>
  </r>
  <r>
    <n v="1345"/>
    <s v="Case-150"/>
    <x v="0"/>
    <n v="24"/>
    <s v="True Color"/>
    <n v="156.99"/>
    <s v="680 x 680"/>
    <x v="1"/>
    <n v="1"/>
    <n v="37.11"/>
    <n v="1.0000000000000001E-5"/>
    <n v="98.130803608679116"/>
    <n v="76.361551691190527"/>
    <x v="0"/>
  </r>
  <r>
    <n v="1346"/>
    <s v="Case-150"/>
    <x v="0"/>
    <n v="24"/>
    <s v="True Color"/>
    <n v="156.99"/>
    <s v="680 x 680"/>
    <x v="1"/>
    <n v="2"/>
    <n v="36.630000000000003"/>
    <n v="0.11"/>
    <n v="57.716876757096855"/>
    <n v="76.667303649914004"/>
    <x v="0"/>
  </r>
  <r>
    <n v="1347"/>
    <s v="Case-150"/>
    <x v="0"/>
    <n v="24"/>
    <s v="True Color"/>
    <n v="156.99"/>
    <s v="680 x 680"/>
    <x v="1"/>
    <n v="3"/>
    <n v="36.14"/>
    <n v="1.2"/>
    <n v="47.338991148202858"/>
    <n v="76.979425441110905"/>
    <x v="0"/>
  </r>
  <r>
    <n v="1348"/>
    <s v="Case-150"/>
    <x v="0"/>
    <n v="24"/>
    <s v="True Color"/>
    <n v="156.99"/>
    <s v="680 x 680"/>
    <x v="2"/>
    <n v="1"/>
    <n v="37.11"/>
    <n v="1.0000000000000001E-5"/>
    <n v="98.130803608679116"/>
    <n v="76.361551691190527"/>
    <x v="0"/>
  </r>
  <r>
    <n v="1349"/>
    <s v="Case-150"/>
    <x v="0"/>
    <n v="24"/>
    <s v="True Color"/>
    <n v="156.99"/>
    <s v="680 x 680"/>
    <x v="2"/>
    <n v="2"/>
    <n v="36.590000000000003"/>
    <n v="0.11"/>
    <n v="57.716876757096855"/>
    <n v="76.692782979807632"/>
    <x v="0"/>
  </r>
  <r>
    <n v="1350"/>
    <s v="Case-150"/>
    <x v="0"/>
    <n v="24"/>
    <s v="True Color"/>
    <n v="156.99"/>
    <s v="680 x 680"/>
    <x v="2"/>
    <n v="3"/>
    <n v="36.020000000000003"/>
    <n v="1.1299999999999999"/>
    <n v="47.600019173844913"/>
    <n v="77.05586343079176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4467DB4-C7B5-4E38-9518-0DBF1D6DC96B}" name="PivotTable1" cacheId="5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 chartFormat="35">
  <location ref="A3:E7" firstHeaderRow="1" firstDataRow="2" firstDataCol="1"/>
  <pivotFields count="14">
    <pivotField numFmtId="1" showAll="0"/>
    <pivotField showAll="0"/>
    <pivotField axis="axisRow" showAll="0" sortType="ascending">
      <items count="4">
        <item x="1"/>
        <item x="0"/>
        <item m="1" x="2"/>
        <item t="default"/>
      </items>
    </pivotField>
    <pivotField numFmtId="1" showAll="0"/>
    <pivotField showAll="0"/>
    <pivotField showAll="0"/>
    <pivotField showAll="0"/>
    <pivotField axis="axisCol" showAll="0">
      <items count="4">
        <item x="1"/>
        <item x="0"/>
        <item x="2"/>
        <item t="default"/>
      </items>
    </pivotField>
    <pivotField numFmtId="1" showAll="0"/>
    <pivotField showAll="0"/>
    <pivotField dataField="1" showAll="0"/>
    <pivotField numFmtId="164" showAll="0"/>
    <pivotField showAll="0"/>
    <pivotField showAll="0"/>
  </pivotFields>
  <rowFields count="1">
    <field x="2"/>
  </rowFields>
  <rowItems count="3">
    <i>
      <x/>
    </i>
    <i>
      <x v="1"/>
    </i>
    <i t="grand">
      <x/>
    </i>
  </rowItems>
  <colFields count="1">
    <field x="7"/>
  </colFields>
  <colItems count="4">
    <i>
      <x/>
    </i>
    <i>
      <x v="1"/>
    </i>
    <i>
      <x v="2"/>
    </i>
    <i t="grand">
      <x/>
    </i>
  </colItems>
  <dataFields count="1">
    <dataField name="Average of MSE" fld="10" subtotal="average" baseField="5" baseItem="0" numFmtId="2"/>
  </dataFields>
  <formats count="8">
    <format dxfId="47">
      <pivotArea collapsedLevelsAreSubtotals="1" fieldPosition="0">
        <references count="1">
          <reference field="7" count="0"/>
        </references>
      </pivotArea>
    </format>
    <format dxfId="46">
      <pivotArea type="all" dataOnly="0" outline="0" fieldPosition="0"/>
    </format>
    <format dxfId="45">
      <pivotArea type="all" dataOnly="0" outline="0" fieldPosition="0"/>
    </format>
    <format dxfId="44">
      <pivotArea field="2" grandCol="1" collapsedLevelsAreSubtotals="1" axis="axisRow" fieldPosition="0">
        <references count="1">
          <reference field="2" count="0"/>
        </references>
      </pivotArea>
    </format>
    <format dxfId="43">
      <pivotArea collapsedLevelsAreSubtotals="1" fieldPosition="0">
        <references count="1">
          <reference field="7" count="0"/>
        </references>
      </pivotArea>
    </format>
    <format dxfId="42">
      <pivotArea dataOnly="0" labelOnly="1" grandRow="1" outline="0" fieldPosition="0"/>
    </format>
    <format dxfId="41">
      <pivotArea grandRow="1" grandCol="1" outline="0" collapsedLevelsAreSubtotals="1" fieldPosition="0"/>
    </format>
    <format dxfId="40">
      <pivotArea outline="0" collapsedLevelsAreSubtotals="1" fieldPosition="0"/>
    </format>
  </formats>
  <chartFormats count="11">
    <chartFormat chart="6" format="0" series="1">
      <pivotArea type="data" outline="0" fieldPosition="0">
        <references count="2">
          <reference field="4294967294" count="1" selected="0">
            <x v="0"/>
          </reference>
          <reference field="7" count="1" selected="0">
            <x v="0"/>
          </reference>
        </references>
      </pivotArea>
    </chartFormat>
    <chartFormat chart="6" format="1" series="1">
      <pivotArea type="data" outline="0" fieldPosition="0">
        <references count="2">
          <reference field="4294967294" count="1" selected="0">
            <x v="0"/>
          </reference>
          <reference field="7" count="1" selected="0">
            <x v="1"/>
          </reference>
        </references>
      </pivotArea>
    </chartFormat>
    <chartFormat chart="6" format="2" series="1">
      <pivotArea type="data" outline="0" fieldPosition="0">
        <references count="2">
          <reference field="4294967294" count="1" selected="0">
            <x v="0"/>
          </reference>
          <reference field="7" count="1" selected="0">
            <x v="2"/>
          </reference>
        </references>
      </pivotArea>
    </chartFormat>
    <chartFormat chart="6" format="3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6" format="4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7" format="5" series="1">
      <pivotArea type="data" outline="0" fieldPosition="0">
        <references count="2">
          <reference field="4294967294" count="1" selected="0">
            <x v="0"/>
          </reference>
          <reference field="7" count="1" selected="0">
            <x v="0"/>
          </reference>
        </references>
      </pivotArea>
    </chartFormat>
    <chartFormat chart="7" format="6" series="1">
      <pivotArea type="data" outline="0" fieldPosition="0">
        <references count="2">
          <reference field="4294967294" count="1" selected="0">
            <x v="0"/>
          </reference>
          <reference field="7" count="1" selected="0">
            <x v="1"/>
          </reference>
        </references>
      </pivotArea>
    </chartFormat>
    <chartFormat chart="7" format="7" series="1">
      <pivotArea type="data" outline="0" fieldPosition="0">
        <references count="2">
          <reference field="4294967294" count="1" selected="0">
            <x v="0"/>
          </reference>
          <reference field="7" count="1" selected="0">
            <x v="2"/>
          </reference>
        </references>
      </pivotArea>
    </chartFormat>
    <chartFormat chart="7" format="8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7" format="9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6" format="5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34D0652-489C-4EA9-829C-639E9555C087}" name="PivotTable2" cacheId="5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 chartFormat="24">
  <location ref="A3:E7" firstHeaderRow="1" firstDataRow="2" firstDataCol="1"/>
  <pivotFields count="14">
    <pivotField numFmtId="1" showAll="0"/>
    <pivotField showAll="0"/>
    <pivotField axis="axisRow" showAll="0" sortType="ascending">
      <items count="4">
        <item x="1"/>
        <item x="0"/>
        <item m="1" x="2"/>
        <item t="default"/>
      </items>
    </pivotField>
    <pivotField numFmtId="1" showAll="0"/>
    <pivotField showAll="0"/>
    <pivotField showAll="0"/>
    <pivotField showAll="0"/>
    <pivotField axis="axisCol" showAll="0">
      <items count="4">
        <item x="1"/>
        <item x="0"/>
        <item x="2"/>
        <item t="default"/>
      </items>
    </pivotField>
    <pivotField numFmtId="1" showAll="0"/>
    <pivotField showAll="0"/>
    <pivotField showAll="0"/>
    <pivotField dataField="1" numFmtId="164" showAll="0"/>
    <pivotField showAll="0"/>
    <pivotField showAll="0"/>
  </pivotFields>
  <rowFields count="1">
    <field x="2"/>
  </rowFields>
  <rowItems count="3">
    <i>
      <x/>
    </i>
    <i>
      <x v="1"/>
    </i>
    <i t="grand">
      <x/>
    </i>
  </rowItems>
  <colFields count="1">
    <field x="7"/>
  </colFields>
  <colItems count="4">
    <i>
      <x/>
    </i>
    <i>
      <x v="1"/>
    </i>
    <i>
      <x v="2"/>
    </i>
    <i t="grand">
      <x/>
    </i>
  </colItems>
  <dataFields count="1">
    <dataField name="Average of PSNR (dB)" fld="11" subtotal="average" baseField="2" baseItem="0" numFmtId="2"/>
  </dataFields>
  <formats count="3">
    <format dxfId="39">
      <pivotArea type="all" dataOnly="0" outline="0" fieldPosition="0"/>
    </format>
    <format dxfId="38">
      <pivotArea type="all" dataOnly="0" outline="0" fieldPosition="0"/>
    </format>
    <format dxfId="37">
      <pivotArea outline="0" collapsedLevelsAreSubtotals="1" fieldPosition="0"/>
    </format>
  </formats>
  <chartFormats count="6">
    <chartFormat chart="0" format="0" series="1">
      <pivotArea type="data" outline="0" fieldPosition="0">
        <references count="2">
          <reference field="4294967294" count="1" selected="0">
            <x v="0"/>
          </reference>
          <reference field="7" count="1" selected="0">
            <x v="0"/>
          </reference>
        </references>
      </pivotArea>
    </chartFormat>
    <chartFormat chart="0" format="1" series="1">
      <pivotArea type="data" outline="0" fieldPosition="0">
        <references count="2">
          <reference field="4294967294" count="1" selected="0">
            <x v="0"/>
          </reference>
          <reference field="7" count="1" selected="0">
            <x v="1"/>
          </reference>
        </references>
      </pivotArea>
    </chartFormat>
    <chartFormat chart="0" format="2" series="1">
      <pivotArea type="data" outline="0" fieldPosition="0">
        <references count="2">
          <reference field="4294967294" count="1" selected="0">
            <x v="0"/>
          </reference>
          <reference field="7" count="1" selected="0">
            <x v="2"/>
          </reference>
        </references>
      </pivotArea>
    </chartFormat>
    <chartFormat chart="0" format="3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0" format="4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0" format="5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0C6304B-09DF-423E-AE92-E115D35EF4C9}" name="PivotTable1" cacheId="5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 chartFormat="29">
  <location ref="A4:E8" firstHeaderRow="1" firstDataRow="2" firstDataCol="1"/>
  <pivotFields count="14">
    <pivotField numFmtId="1" showAll="0"/>
    <pivotField showAll="0"/>
    <pivotField axis="axisRow" showAll="0">
      <items count="4">
        <item x="1"/>
        <item x="0"/>
        <item m="1" x="2"/>
        <item t="default"/>
      </items>
    </pivotField>
    <pivotField numFmtId="1" showAll="0"/>
    <pivotField showAll="0"/>
    <pivotField showAll="0"/>
    <pivotField showAll="0"/>
    <pivotField axis="axisCol" showAll="0" sortType="ascending">
      <items count="4">
        <item x="1"/>
        <item x="0"/>
        <item x="2"/>
        <item t="default"/>
      </items>
    </pivotField>
    <pivotField numFmtId="1" multipleItemSelectionAllowed="1" showAll="0"/>
    <pivotField showAll="0"/>
    <pivotField showAll="0"/>
    <pivotField numFmtId="164" showAll="0"/>
    <pivotField dataField="1" showAll="0"/>
    <pivotField showAll="0"/>
  </pivotFields>
  <rowFields count="1">
    <field x="2"/>
  </rowFields>
  <rowItems count="3">
    <i>
      <x/>
    </i>
    <i>
      <x v="1"/>
    </i>
    <i t="grand">
      <x/>
    </i>
  </rowItems>
  <colFields count="1">
    <field x="7"/>
  </colFields>
  <colItems count="4">
    <i>
      <x/>
    </i>
    <i>
      <x v="1"/>
    </i>
    <i>
      <x v="2"/>
    </i>
    <i t="grand">
      <x/>
    </i>
  </colItems>
  <dataFields count="1">
    <dataField name="Average of Rasio (%)" fld="12" subtotal="average" baseField="0" baseItem="1948921328" numFmtId="2"/>
  </dataFields>
  <formats count="3">
    <format dxfId="36">
      <pivotArea type="all" dataOnly="0" outline="0" fieldPosition="0"/>
    </format>
    <format dxfId="35">
      <pivotArea type="all" dataOnly="0" outline="0" fieldPosition="0"/>
    </format>
    <format dxfId="34">
      <pivotArea outline="0" collapsedLevelsAreSubtotals="1" fieldPosition="0"/>
    </format>
  </formats>
  <chartFormats count="12">
    <chartFormat chart="0" format="6" series="1">
      <pivotArea type="data" outline="0" fieldPosition="0">
        <references count="1">
          <reference field="7" count="1" selected="0">
            <x v="0"/>
          </reference>
        </references>
      </pivotArea>
    </chartFormat>
    <chartFormat chart="0" format="7" series="1">
      <pivotArea type="data" outline="0" fieldPosition="0">
        <references count="1">
          <reference field="7" count="1" selected="0">
            <x v="1"/>
          </reference>
        </references>
      </pivotArea>
    </chartFormat>
    <chartFormat chart="0" format="8" series="1">
      <pivotArea type="data" outline="0" fieldPosition="0">
        <references count="1">
          <reference field="7" count="1" selected="0">
            <x v="2"/>
          </reference>
        </references>
      </pivotArea>
    </chartFormat>
    <chartFormat chart="0" format="9" series="1">
      <pivotArea type="data" outline="0" fieldPosition="0">
        <references count="2">
          <reference field="4294967294" count="1" selected="0">
            <x v="0"/>
          </reference>
          <reference field="7" count="1" selected="0">
            <x v="0"/>
          </reference>
        </references>
      </pivotArea>
    </chartFormat>
    <chartFormat chart="0" format="10" series="1">
      <pivotArea type="data" outline="0" fieldPosition="0">
        <references count="2">
          <reference field="4294967294" count="1" selected="0">
            <x v="0"/>
          </reference>
          <reference field="7" count="1" selected="0">
            <x v="1"/>
          </reference>
        </references>
      </pivotArea>
    </chartFormat>
    <chartFormat chart="0" format="11" series="1">
      <pivotArea type="data" outline="0" fieldPosition="0">
        <references count="2">
          <reference field="4294967294" count="1" selected="0">
            <x v="0"/>
          </reference>
          <reference field="7" count="1" selected="0">
            <x v="2"/>
          </reference>
        </references>
      </pivotArea>
    </chartFormat>
    <chartFormat chart="27" format="12" series="1">
      <pivotArea type="data" outline="0" fieldPosition="0">
        <references count="2">
          <reference field="4294967294" count="1" selected="0">
            <x v="0"/>
          </reference>
          <reference field="7" count="1" selected="0">
            <x v="0"/>
          </reference>
        </references>
      </pivotArea>
    </chartFormat>
    <chartFormat chart="27" format="13" series="1">
      <pivotArea type="data" outline="0" fieldPosition="0">
        <references count="2">
          <reference field="4294967294" count="1" selected="0">
            <x v="0"/>
          </reference>
          <reference field="7" count="1" selected="0">
            <x v="1"/>
          </reference>
        </references>
      </pivotArea>
    </chartFormat>
    <chartFormat chart="27" format="14" series="1">
      <pivotArea type="data" outline="0" fieldPosition="0">
        <references count="2">
          <reference field="4294967294" count="1" selected="0">
            <x v="0"/>
          </reference>
          <reference field="7" count="1" selected="0">
            <x v="2"/>
          </reference>
        </references>
      </pivotArea>
    </chartFormat>
    <chartFormat chart="28" format="15" series="1">
      <pivotArea type="data" outline="0" fieldPosition="0">
        <references count="2">
          <reference field="4294967294" count="1" selected="0">
            <x v="0"/>
          </reference>
          <reference field="7" count="1" selected="0">
            <x v="0"/>
          </reference>
        </references>
      </pivotArea>
    </chartFormat>
    <chartFormat chart="28" format="16" series="1">
      <pivotArea type="data" outline="0" fieldPosition="0">
        <references count="2">
          <reference field="4294967294" count="1" selected="0">
            <x v="0"/>
          </reference>
          <reference field="7" count="1" selected="0">
            <x v="1"/>
          </reference>
        </references>
      </pivotArea>
    </chartFormat>
    <chartFormat chart="28" format="17" series="1">
      <pivotArea type="data" outline="0" fieldPosition="0">
        <references count="2">
          <reference field="4294967294" count="1" selected="0">
            <x v="0"/>
          </reference>
          <reference field="7" count="1" selected="0">
            <x v="2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6E0ED6A-E144-4569-8ED5-1DE654BD4432}" name="PivotTable1" cacheId="5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3:D8" firstHeaderRow="1" firstDataRow="2" firstDataCol="1" rowPageCount="1" colPageCount="1"/>
  <pivotFields count="14">
    <pivotField numFmtId="1" showAll="0"/>
    <pivotField showAll="0"/>
    <pivotField axis="axisPage" showAll="0">
      <items count="4">
        <item x="1"/>
        <item x="0"/>
        <item m="1" x="2"/>
        <item t="default"/>
      </items>
    </pivotField>
    <pivotField numFmtId="1" showAll="0"/>
    <pivotField showAll="0"/>
    <pivotField numFmtId="2" showAll="0"/>
    <pivotField showAll="0"/>
    <pivotField axis="axisRow" showAll="0">
      <items count="4">
        <item x="1"/>
        <item x="0"/>
        <item x="2"/>
        <item t="default"/>
      </items>
    </pivotField>
    <pivotField numFmtId="1" showAll="0"/>
    <pivotField numFmtId="2" showAll="0"/>
    <pivotField numFmtId="2" showAll="0"/>
    <pivotField numFmtId="2" showAll="0"/>
    <pivotField numFmtId="2" showAll="0"/>
    <pivotField axis="axisCol" dataField="1" showAll="0">
      <items count="3">
        <item x="0"/>
        <item n="Jelas, Tidak Terkompresi" x="1"/>
        <item t="default"/>
      </items>
    </pivotField>
  </pivotFields>
  <rowFields count="1">
    <field x="7"/>
  </rowFields>
  <rowItems count="4">
    <i>
      <x/>
    </i>
    <i>
      <x v="1"/>
    </i>
    <i>
      <x v="2"/>
    </i>
    <i t="grand">
      <x/>
    </i>
  </rowItems>
  <colFields count="1">
    <field x="13"/>
  </colFields>
  <colItems count="3">
    <i>
      <x/>
    </i>
    <i>
      <x v="1"/>
    </i>
    <i t="grand">
      <x/>
    </i>
  </colItems>
  <pageFields count="1">
    <pageField fld="2" hier="-1"/>
  </pageFields>
  <dataFields count="1">
    <dataField name="Count of Keterangan 1" fld="13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D116ABB-87FA-479B-AF24-6CD60BE0AA1B}" name="Table1" displayName="Table1" ref="A1:N1352" totalsRowCount="1" headerRowDxfId="33" dataDxfId="31" totalsRowDxfId="29" headerRowBorderDxfId="32" tableBorderDxfId="30" totalsRowBorderDxfId="28">
  <autoFilter ref="A1:N1351" xr:uid="{1B793092-BAD0-4B2B-9189-BE5808B4D0BD}">
    <filterColumn colId="2">
      <filters>
        <filter val="JPG"/>
      </filters>
    </filterColumn>
  </autoFilter>
  <sortState ref="A2:N1351">
    <sortCondition ref="A1:A1351"/>
  </sortState>
  <tableColumns count="14">
    <tableColumn id="12" xr3:uid="{39A839E2-4E24-4E3F-9BDA-CAC23911B3AC}" name="No." totalsRowLabel="Total" dataDxfId="27" totalsRowDxfId="13"/>
    <tableColumn id="9" xr3:uid="{8032B275-0411-4D8E-9DD3-AE37A3D1DF3A}" name="Citra Asli" totalsRowFunction="custom" dataDxfId="26" totalsRowDxfId="12">
      <totalsRowFormula>SUBTOTAL(103,Table1[Citra Asli])/9</totalsRowFormula>
    </tableColumn>
    <tableColumn id="6" xr3:uid="{568162C4-148D-4426-A903-DE98E444B02B}" name="Ext." dataDxfId="25" totalsRowDxfId="11"/>
    <tableColumn id="13" xr3:uid="{708188F3-1F6F-4297-BC05-BFD49FA57B08}" name="Bit (pixel)" dataDxfId="24" totalsRowDxfId="10"/>
    <tableColumn id="14" xr3:uid="{161BD46B-B951-4662-B4F6-D3F2721C2B34}" name="Tipe Warna" dataDxfId="23" totalsRowDxfId="9">
      <calculatedColumnFormula>IF(Table1[[#This Row],[Bit (pixel)]]=8,"Grayscale",IF(Table1[[#This Row],[Bit (pixel)]]=24,"True Color",""))</calculatedColumnFormula>
    </tableColumn>
    <tableColumn id="10" xr3:uid="{C9D0E5FE-4EE5-42F4-8F73-B3A12F9C3597}" name="Ukuran Asli (kb)" dataDxfId="22" totalsRowDxfId="8"/>
    <tableColumn id="1" xr3:uid="{1C9467A5-157A-44DE-98C2-B7B10B30A406}" name="Dimensi" dataDxfId="21" totalsRowDxfId="7"/>
    <tableColumn id="2" xr3:uid="{C761C99F-2919-4411-B291-5AFE4445C74D}" name="Jenis Wavelet" dataDxfId="20" totalsRowDxfId="6"/>
    <tableColumn id="3" xr3:uid="{31BB444C-0EB8-466F-BCBA-8A7D19D6F00A}" name="Lv." dataDxfId="19" totalsRowDxfId="5"/>
    <tableColumn id="11" xr3:uid="{3ACBF2B4-8A13-4ABA-BD5A-7AD05A6CA910}" name="Ukuran Hasil (kb)" dataDxfId="18" totalsRowDxfId="4"/>
    <tableColumn id="4" xr3:uid="{42A9D11E-8781-4AC6-BD74-CE6274903FBD}" name="MSE" totalsRowFunction="average" dataDxfId="17" totalsRowDxfId="3"/>
    <tableColumn id="5" xr3:uid="{0EAC04BF-B36F-49B3-AE1B-1C943BE3992C}" name="PSNR (dB)" totalsRowFunction="average" dataDxfId="16" totalsRowDxfId="2">
      <calculatedColumnFormula>LOG10(255^2/Table1[[#This Row],[MSE]])*10</calculatedColumnFormula>
    </tableColumn>
    <tableColumn id="7" xr3:uid="{C4DDFD38-FB62-46F1-8ED0-0079CD3A02FC}" name="Rasio (%)" totalsRowFunction="average" dataDxfId="15" totalsRowDxfId="1">
      <calculatedColumnFormula>(Table1[[#This Row],[Ukuran Asli (kb)]]-Table1[[#This Row],[Ukuran Hasil (kb)]])/Table1[[#This Row],[Ukuran Asli (kb)]]*100</calculatedColumnFormula>
    </tableColumn>
    <tableColumn id="8" xr3:uid="{DB25C123-CA08-456D-8C83-4BFE95795C84}" name="Keterangan" totalsRowFunction="count" dataDxfId="14" totalsRow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015091-8CC6-42FB-9AAB-0B39CCABDCE4}">
  <dimension ref="A3:E7"/>
  <sheetViews>
    <sheetView showGridLines="0" workbookViewId="0">
      <selection activeCell="B6" sqref="B6"/>
    </sheetView>
  </sheetViews>
  <sheetFormatPr defaultRowHeight="15" x14ac:dyDescent="0.25"/>
  <cols>
    <col min="1" max="1" width="13.5703125" bestFit="1" customWidth="1"/>
    <col min="2" max="2" width="15" bestFit="1" customWidth="1"/>
    <col min="3" max="3" width="4.85546875" bestFit="1" customWidth="1"/>
    <col min="4" max="4" width="7.28515625" bestFit="1" customWidth="1"/>
    <col min="5" max="5" width="10.28515625" bestFit="1" customWidth="1"/>
    <col min="6" max="6" width="13.5703125" bestFit="1" customWidth="1"/>
    <col min="7" max="7" width="15.5703125" bestFit="1" customWidth="1"/>
    <col min="8" max="8" width="18.140625" bestFit="1" customWidth="1"/>
    <col min="9" max="9" width="20.140625" bestFit="1" customWidth="1"/>
    <col min="10" max="10" width="7.85546875" bestFit="1" customWidth="1"/>
    <col min="11" max="11" width="18.140625" bestFit="1" customWidth="1"/>
    <col min="12" max="12" width="10.42578125" bestFit="1" customWidth="1"/>
    <col min="13" max="13" width="11" bestFit="1" customWidth="1"/>
    <col min="14" max="14" width="8.7109375" bestFit="1" customWidth="1"/>
    <col min="15" max="15" width="14.5703125" bestFit="1" customWidth="1"/>
    <col min="16" max="16" width="8.7109375" bestFit="1" customWidth="1"/>
    <col min="17" max="17" width="13.7109375" bestFit="1" customWidth="1"/>
    <col min="18" max="18" width="15.28515625" bestFit="1" customWidth="1"/>
    <col min="19" max="19" width="10.42578125" bestFit="1" customWidth="1"/>
    <col min="20" max="20" width="8.85546875" bestFit="1" customWidth="1"/>
    <col min="21" max="21" width="13.85546875" bestFit="1" customWidth="1"/>
    <col min="22" max="22" width="9.5703125" bestFit="1" customWidth="1"/>
    <col min="23" max="23" width="8.7109375" bestFit="1" customWidth="1"/>
    <col min="24" max="24" width="10.28515625" bestFit="1" customWidth="1"/>
    <col min="25" max="25" width="14.140625" bestFit="1" customWidth="1"/>
    <col min="26" max="26" width="9.7109375" bestFit="1" customWidth="1"/>
    <col min="27" max="27" width="10.7109375" bestFit="1" customWidth="1"/>
    <col min="28" max="28" width="13.42578125" bestFit="1" customWidth="1"/>
    <col min="29" max="29" width="9.5703125" bestFit="1" customWidth="1"/>
    <col min="31" max="32" width="10.42578125" bestFit="1" customWidth="1"/>
    <col min="33" max="33" width="18.5703125" bestFit="1" customWidth="1"/>
    <col min="34" max="34" width="8.7109375" bestFit="1" customWidth="1"/>
    <col min="35" max="35" width="15" bestFit="1" customWidth="1"/>
    <col min="36" max="36" width="12.7109375" bestFit="1" customWidth="1"/>
    <col min="37" max="37" width="19.42578125" bestFit="1" customWidth="1"/>
    <col min="38" max="38" width="9.5703125" bestFit="1" customWidth="1"/>
    <col min="39" max="39" width="9.85546875" bestFit="1" customWidth="1"/>
    <col min="40" max="40" width="12.42578125" bestFit="1" customWidth="1"/>
    <col min="41" max="41" width="10.85546875" bestFit="1" customWidth="1"/>
    <col min="42" max="42" width="9.85546875" bestFit="1" customWidth="1"/>
    <col min="43" max="43" width="15.28515625" bestFit="1" customWidth="1"/>
    <col min="44" max="44" width="7.85546875" bestFit="1" customWidth="1"/>
    <col min="45" max="45" width="9.5703125" bestFit="1" customWidth="1"/>
    <col min="46" max="46" width="12.28515625" bestFit="1" customWidth="1"/>
    <col min="47" max="47" width="12.7109375" bestFit="1" customWidth="1"/>
    <col min="48" max="48" width="17.42578125" bestFit="1" customWidth="1"/>
    <col min="49" max="50" width="8.7109375" bestFit="1" customWidth="1"/>
    <col min="51" max="51" width="10.85546875" bestFit="1" customWidth="1"/>
    <col min="52" max="52" width="12.42578125" bestFit="1" customWidth="1"/>
    <col min="53" max="53" width="20.7109375" bestFit="1" customWidth="1"/>
    <col min="54" max="54" width="9.5703125" bestFit="1" customWidth="1"/>
    <col min="55" max="55" width="13.7109375" bestFit="1" customWidth="1"/>
    <col min="56" max="56" width="7.85546875" bestFit="1" customWidth="1"/>
    <col min="57" max="57" width="9.5703125" bestFit="1" customWidth="1"/>
    <col min="58" max="58" width="12.28515625" bestFit="1" customWidth="1"/>
    <col min="59" max="59" width="15.28515625" bestFit="1" customWidth="1"/>
    <col min="60" max="60" width="10.42578125" bestFit="1" customWidth="1"/>
    <col min="61" max="61" width="8.140625" bestFit="1" customWidth="1"/>
    <col min="62" max="62" width="9.5703125" bestFit="1" customWidth="1"/>
    <col min="63" max="63" width="14" bestFit="1" customWidth="1"/>
    <col min="64" max="64" width="11" bestFit="1" customWidth="1"/>
    <col min="65" max="65" width="11.85546875" bestFit="1" customWidth="1"/>
    <col min="67" max="67" width="7.85546875" bestFit="1" customWidth="1"/>
    <col min="68" max="68" width="9.5703125" bestFit="1" customWidth="1"/>
    <col min="69" max="69" width="9.42578125" bestFit="1" customWidth="1"/>
    <col min="70" max="71" width="10.42578125" bestFit="1" customWidth="1"/>
    <col min="72" max="72" width="14.5703125" bestFit="1" customWidth="1"/>
    <col min="73" max="73" width="8.7109375" bestFit="1" customWidth="1"/>
    <col min="74" max="74" width="8.85546875" bestFit="1" customWidth="1"/>
    <col min="75" max="75" width="9.5703125" bestFit="1" customWidth="1"/>
    <col min="76" max="76" width="8.7109375" bestFit="1" customWidth="1"/>
    <col min="77" max="77" width="7.85546875" bestFit="1" customWidth="1"/>
    <col min="78" max="78" width="8.7109375" bestFit="1" customWidth="1"/>
    <col min="79" max="79" width="9.5703125" bestFit="1" customWidth="1"/>
    <col min="80" max="80" width="13.140625" bestFit="1" customWidth="1"/>
    <col min="81" max="81" width="10.42578125" bestFit="1" customWidth="1"/>
    <col min="82" max="82" width="18.140625" bestFit="1" customWidth="1"/>
    <col min="83" max="83" width="10.42578125" bestFit="1" customWidth="1"/>
    <col min="84" max="84" width="11" bestFit="1" customWidth="1"/>
    <col min="85" max="85" width="8.7109375" bestFit="1" customWidth="1"/>
    <col min="86" max="86" width="14.5703125" bestFit="1" customWidth="1"/>
    <col min="87" max="87" width="8.7109375" bestFit="1" customWidth="1"/>
    <col min="88" max="88" width="13.7109375" bestFit="1" customWidth="1"/>
    <col min="89" max="89" width="15.28515625" bestFit="1" customWidth="1"/>
    <col min="90" max="90" width="10.42578125" bestFit="1" customWidth="1"/>
    <col min="91" max="91" width="9.5703125" bestFit="1" customWidth="1"/>
    <col min="92" max="92" width="13.85546875" bestFit="1" customWidth="1"/>
    <col min="93" max="93" width="7.140625" bestFit="1" customWidth="1"/>
    <col min="94" max="94" width="9.5703125" bestFit="1" customWidth="1"/>
    <col min="95" max="95" width="10.28515625" bestFit="1" customWidth="1"/>
    <col min="96" max="96" width="14.140625" bestFit="1" customWidth="1"/>
    <col min="97" max="97" width="9.7109375" bestFit="1" customWidth="1"/>
    <col min="98" max="98" width="10.7109375" bestFit="1" customWidth="1"/>
    <col min="99" max="99" width="13.42578125" bestFit="1" customWidth="1"/>
    <col min="100" max="100" width="10.42578125" bestFit="1" customWidth="1"/>
    <col min="102" max="103" width="10.42578125" bestFit="1" customWidth="1"/>
    <col min="104" max="104" width="18.5703125" bestFit="1" customWidth="1"/>
    <col min="105" max="105" width="8.7109375" bestFit="1" customWidth="1"/>
    <col min="106" max="106" width="15" bestFit="1" customWidth="1"/>
    <col min="107" max="107" width="12.7109375" bestFit="1" customWidth="1"/>
    <col min="108" max="108" width="19.42578125" bestFit="1" customWidth="1"/>
    <col min="109" max="109" width="10.42578125" bestFit="1" customWidth="1"/>
    <col min="110" max="110" width="9.85546875" bestFit="1" customWidth="1"/>
    <col min="111" max="111" width="12.42578125" bestFit="1" customWidth="1"/>
    <col min="112" max="112" width="10.85546875" bestFit="1" customWidth="1"/>
    <col min="113" max="113" width="9.85546875" bestFit="1" customWidth="1"/>
    <col min="114" max="114" width="15.28515625" bestFit="1" customWidth="1"/>
    <col min="115" max="115" width="7.85546875" bestFit="1" customWidth="1"/>
    <col min="116" max="116" width="7" bestFit="1" customWidth="1"/>
    <col min="117" max="117" width="12.28515625" bestFit="1" customWidth="1"/>
    <col min="118" max="118" width="12.7109375" bestFit="1" customWidth="1"/>
    <col min="119" max="119" width="17.42578125" bestFit="1" customWidth="1"/>
    <col min="120" max="120" width="8.28515625" bestFit="1" customWidth="1"/>
    <col min="121" max="121" width="7" bestFit="1" customWidth="1"/>
    <col min="122" max="122" width="10.85546875" bestFit="1" customWidth="1"/>
    <col min="123" max="123" width="12.42578125" bestFit="1" customWidth="1"/>
    <col min="124" max="124" width="20.7109375" bestFit="1" customWidth="1"/>
    <col min="125" max="125" width="8.7109375" bestFit="1" customWidth="1"/>
    <col min="126" max="126" width="13.7109375" bestFit="1" customWidth="1"/>
    <col min="127" max="127" width="7.85546875" bestFit="1" customWidth="1"/>
    <col min="128" max="128" width="8.28515625" bestFit="1" customWidth="1"/>
    <col min="129" max="129" width="12.28515625" bestFit="1" customWidth="1"/>
    <col min="130" max="130" width="15.28515625" bestFit="1" customWidth="1"/>
    <col min="131" max="131" width="10.42578125" bestFit="1" customWidth="1"/>
    <col min="132" max="133" width="9.5703125" bestFit="1" customWidth="1"/>
    <col min="134" max="134" width="14" bestFit="1" customWidth="1"/>
    <col min="135" max="135" width="11" bestFit="1" customWidth="1"/>
    <col min="136" max="136" width="11.85546875" bestFit="1" customWidth="1"/>
    <col min="138" max="138" width="8.7109375" bestFit="1" customWidth="1"/>
    <col min="139" max="140" width="10.42578125" bestFit="1" customWidth="1"/>
    <col min="141" max="141" width="7.85546875" bestFit="1" customWidth="1"/>
    <col min="142" max="142" width="10.42578125" bestFit="1" customWidth="1"/>
    <col min="143" max="143" width="9.28515625" bestFit="1" customWidth="1"/>
    <col min="144" max="145" width="10.42578125" bestFit="1" customWidth="1"/>
    <col min="146" max="147" width="8.7109375" bestFit="1" customWidth="1"/>
    <col min="148" max="148" width="7.85546875" bestFit="1" customWidth="1"/>
    <col min="149" max="150" width="9.5703125" bestFit="1" customWidth="1"/>
    <col min="151" max="151" width="13.140625" bestFit="1" customWidth="1"/>
    <col min="152" max="152" width="7.85546875" bestFit="1" customWidth="1"/>
    <col min="153" max="153" width="18.140625" bestFit="1" customWidth="1"/>
    <col min="154" max="154" width="10.42578125" bestFit="1" customWidth="1"/>
    <col min="155" max="155" width="11" bestFit="1" customWidth="1"/>
    <col min="156" max="156" width="8.7109375" bestFit="1" customWidth="1"/>
    <col min="157" max="157" width="14.5703125" bestFit="1" customWidth="1"/>
    <col min="158" max="158" width="8" bestFit="1" customWidth="1"/>
    <col min="159" max="159" width="13.7109375" bestFit="1" customWidth="1"/>
    <col min="160" max="160" width="15.28515625" bestFit="1" customWidth="1"/>
    <col min="161" max="161" width="9" bestFit="1" customWidth="1"/>
    <col min="162" max="162" width="8.85546875" bestFit="1" customWidth="1"/>
    <col min="163" max="163" width="13.85546875" bestFit="1" customWidth="1"/>
    <col min="164" max="164" width="8.7109375" bestFit="1" customWidth="1"/>
    <col min="165" max="165" width="7.85546875" bestFit="1" customWidth="1"/>
    <col min="166" max="166" width="10.28515625" bestFit="1" customWidth="1"/>
    <col min="167" max="167" width="14.140625" bestFit="1" customWidth="1"/>
    <col min="168" max="168" width="9.7109375" bestFit="1" customWidth="1"/>
    <col min="169" max="169" width="10.7109375" bestFit="1" customWidth="1"/>
    <col min="170" max="170" width="13.42578125" bestFit="1" customWidth="1"/>
    <col min="171" max="171" width="8.7109375" bestFit="1" customWidth="1"/>
    <col min="173" max="173" width="9.5703125" bestFit="1" customWidth="1"/>
    <col min="174" max="174" width="10.42578125" bestFit="1" customWidth="1"/>
    <col min="175" max="175" width="18.5703125" bestFit="1" customWidth="1"/>
    <col min="176" max="176" width="10.42578125" bestFit="1" customWidth="1"/>
    <col min="177" max="177" width="15" bestFit="1" customWidth="1"/>
    <col min="178" max="178" width="12.7109375" bestFit="1" customWidth="1"/>
    <col min="179" max="179" width="19.42578125" bestFit="1" customWidth="1"/>
    <col min="180" max="180" width="9.5703125" bestFit="1" customWidth="1"/>
    <col min="181" max="181" width="9.85546875" bestFit="1" customWidth="1"/>
    <col min="182" max="182" width="12.42578125" bestFit="1" customWidth="1"/>
    <col min="183" max="183" width="10.85546875" bestFit="1" customWidth="1"/>
    <col min="184" max="184" width="9.85546875" bestFit="1" customWidth="1"/>
    <col min="185" max="185" width="15.28515625" bestFit="1" customWidth="1"/>
    <col min="186" max="187" width="8.7109375" bestFit="1" customWidth="1"/>
    <col min="188" max="188" width="12.28515625" bestFit="1" customWidth="1"/>
    <col min="189" max="189" width="12.7109375" bestFit="1" customWidth="1"/>
    <col min="190" max="190" width="17.42578125" bestFit="1" customWidth="1"/>
    <col min="191" max="192" width="8.7109375" bestFit="1" customWidth="1"/>
    <col min="193" max="193" width="10.85546875" bestFit="1" customWidth="1"/>
    <col min="194" max="194" width="12.42578125" bestFit="1" customWidth="1"/>
    <col min="195" max="195" width="20.7109375" bestFit="1" customWidth="1"/>
    <col min="196" max="196" width="9.5703125" bestFit="1" customWidth="1"/>
    <col min="197" max="197" width="13.7109375" bestFit="1" customWidth="1"/>
    <col min="198" max="198" width="10.42578125" bestFit="1" customWidth="1"/>
    <col min="199" max="199" width="9.5703125" bestFit="1" customWidth="1"/>
    <col min="200" max="200" width="12.28515625" bestFit="1" customWidth="1"/>
    <col min="201" max="201" width="15.28515625" bestFit="1" customWidth="1"/>
    <col min="202" max="202" width="10.42578125" bestFit="1" customWidth="1"/>
    <col min="203" max="203" width="8.140625" bestFit="1" customWidth="1"/>
    <col min="204" max="204" width="9.5703125" bestFit="1" customWidth="1"/>
    <col min="205" max="205" width="14" bestFit="1" customWidth="1"/>
    <col min="206" max="206" width="11" bestFit="1" customWidth="1"/>
    <col min="207" max="207" width="11.85546875" bestFit="1" customWidth="1"/>
    <col min="209" max="210" width="8.7109375" bestFit="1" customWidth="1"/>
    <col min="211" max="211" width="9.42578125" bestFit="1" customWidth="1"/>
    <col min="212" max="213" width="10.42578125" bestFit="1" customWidth="1"/>
    <col min="214" max="214" width="11.7109375" bestFit="1" customWidth="1"/>
    <col min="215" max="215" width="10.42578125" bestFit="1" customWidth="1"/>
  </cols>
  <sheetData>
    <row r="3" spans="1:5" x14ac:dyDescent="0.25">
      <c r="A3" s="19" t="s">
        <v>19</v>
      </c>
      <c r="B3" s="19" t="s">
        <v>17</v>
      </c>
      <c r="C3" s="20"/>
      <c r="D3" s="20"/>
      <c r="E3" s="20"/>
    </row>
    <row r="4" spans="1:5" x14ac:dyDescent="0.25">
      <c r="A4" s="19" t="s">
        <v>15</v>
      </c>
      <c r="B4" s="20" t="s">
        <v>11</v>
      </c>
      <c r="C4" s="20" t="s">
        <v>7</v>
      </c>
      <c r="D4" s="20" t="s">
        <v>12</v>
      </c>
      <c r="E4" s="20" t="s">
        <v>16</v>
      </c>
    </row>
    <row r="5" spans="1:5" x14ac:dyDescent="0.25">
      <c r="A5" s="21" t="s">
        <v>20</v>
      </c>
      <c r="B5" s="37">
        <v>1.1532476868000001</v>
      </c>
      <c r="C5" s="37">
        <v>1.8810431249333328</v>
      </c>
      <c r="D5" s="37">
        <v>1.1032943435333338</v>
      </c>
      <c r="E5" s="36">
        <v>1.3791950517555556</v>
      </c>
    </row>
    <row r="6" spans="1:5" x14ac:dyDescent="0.25">
      <c r="A6" s="21" t="s">
        <v>14</v>
      </c>
      <c r="B6" s="37">
        <v>1.0989756989666659</v>
      </c>
      <c r="C6" s="37">
        <v>1.7556646194333321</v>
      </c>
      <c r="D6" s="37">
        <v>0.98753148103333332</v>
      </c>
      <c r="E6" s="36">
        <v>1.2807239331444404</v>
      </c>
    </row>
    <row r="7" spans="1:5" x14ac:dyDescent="0.25">
      <c r="A7" s="22" t="s">
        <v>16</v>
      </c>
      <c r="B7" s="37">
        <v>1.1170663615777767</v>
      </c>
      <c r="C7" s="37">
        <v>1.7974574545999962</v>
      </c>
      <c r="D7" s="37">
        <v>1.0261191018666651</v>
      </c>
      <c r="E7" s="36">
        <v>1.3135476393481456</v>
      </c>
    </row>
  </sheetData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A2C522-68C6-40B0-A80D-54924A0F06C7}">
  <dimension ref="A3:E7"/>
  <sheetViews>
    <sheetView showGridLines="0" workbookViewId="0">
      <selection activeCell="B5" sqref="B5:E7"/>
    </sheetView>
  </sheetViews>
  <sheetFormatPr defaultRowHeight="15" x14ac:dyDescent="0.25"/>
  <cols>
    <col min="1" max="1" width="18.5703125" bestFit="1" customWidth="1"/>
    <col min="2" max="2" width="15" bestFit="1" customWidth="1"/>
    <col min="3" max="3" width="5.42578125" bestFit="1" customWidth="1"/>
    <col min="4" max="4" width="7.28515625" bestFit="1" customWidth="1"/>
    <col min="5" max="5" width="10.28515625" bestFit="1" customWidth="1"/>
    <col min="6" max="6" width="18.5703125" bestFit="1" customWidth="1"/>
    <col min="7" max="7" width="10.5703125" bestFit="1" customWidth="1"/>
    <col min="8" max="8" width="23.140625" bestFit="1" customWidth="1"/>
    <col min="9" max="9" width="15.140625" bestFit="1" customWidth="1"/>
  </cols>
  <sheetData>
    <row r="3" spans="1:5" x14ac:dyDescent="0.25">
      <c r="A3" s="19" t="s">
        <v>21</v>
      </c>
      <c r="B3" s="19" t="s">
        <v>17</v>
      </c>
      <c r="C3" s="20"/>
      <c r="D3" s="20"/>
      <c r="E3" s="20"/>
    </row>
    <row r="4" spans="1:5" x14ac:dyDescent="0.25">
      <c r="A4" s="19" t="s">
        <v>15</v>
      </c>
      <c r="B4" s="20" t="s">
        <v>11</v>
      </c>
      <c r="C4" s="20" t="s">
        <v>7</v>
      </c>
      <c r="D4" s="20" t="s">
        <v>12</v>
      </c>
      <c r="E4" s="20" t="s">
        <v>16</v>
      </c>
    </row>
    <row r="5" spans="1:5" x14ac:dyDescent="0.25">
      <c r="A5" s="21" t="s">
        <v>20</v>
      </c>
      <c r="B5" s="36">
        <v>55.431851647420096</v>
      </c>
      <c r="C5" s="36">
        <v>54.666016562586371</v>
      </c>
      <c r="D5" s="36">
        <v>57.65784264701103</v>
      </c>
      <c r="E5" s="36">
        <v>55.918570285672473</v>
      </c>
    </row>
    <row r="6" spans="1:5" x14ac:dyDescent="0.25">
      <c r="A6" s="21" t="s">
        <v>14</v>
      </c>
      <c r="B6" s="36">
        <v>60.743493921395114</v>
      </c>
      <c r="C6" s="36">
        <v>55.233899149036368</v>
      </c>
      <c r="D6" s="36">
        <v>60.632772752887483</v>
      </c>
      <c r="E6" s="36">
        <v>58.870055274439451</v>
      </c>
    </row>
    <row r="7" spans="1:5" x14ac:dyDescent="0.25">
      <c r="A7" s="21" t="s">
        <v>16</v>
      </c>
      <c r="B7" s="36">
        <v>58.972946496736689</v>
      </c>
      <c r="C7" s="36">
        <v>55.04460495355292</v>
      </c>
      <c r="D7" s="36">
        <v>59.641129384261944</v>
      </c>
      <c r="E7" s="36">
        <v>57.886226944850456</v>
      </c>
    </row>
  </sheetData>
  <pageMargins left="0.7" right="0.7" top="0.75" bottom="0.75" header="0.3" footer="0.3"/>
  <pageSetup paperSize="9" orientation="portrait" horizontalDpi="4294967293" verticalDpi="4294967293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032F6C-4604-490A-B216-6460463E4EB4}">
  <dimension ref="A4:E8"/>
  <sheetViews>
    <sheetView showGridLines="0" workbookViewId="0">
      <selection activeCell="B7" sqref="B7"/>
    </sheetView>
  </sheetViews>
  <sheetFormatPr defaultRowHeight="15" x14ac:dyDescent="0.25"/>
  <cols>
    <col min="1" max="1" width="18.140625" bestFit="1" customWidth="1"/>
    <col min="2" max="2" width="15" bestFit="1" customWidth="1"/>
    <col min="3" max="3" width="5.42578125" bestFit="1" customWidth="1"/>
    <col min="4" max="4" width="7.28515625" bestFit="1" customWidth="1"/>
    <col min="5" max="5" width="10.28515625" bestFit="1" customWidth="1"/>
  </cols>
  <sheetData>
    <row r="4" spans="1:5" x14ac:dyDescent="0.25">
      <c r="A4" s="19" t="s">
        <v>25</v>
      </c>
      <c r="B4" s="19" t="s">
        <v>17</v>
      </c>
      <c r="C4" s="20"/>
      <c r="D4" s="20"/>
      <c r="E4" s="20"/>
    </row>
    <row r="5" spans="1:5" x14ac:dyDescent="0.25">
      <c r="A5" s="19" t="s">
        <v>15</v>
      </c>
      <c r="B5" s="20" t="s">
        <v>11</v>
      </c>
      <c r="C5" s="20" t="s">
        <v>7</v>
      </c>
      <c r="D5" s="20" t="s">
        <v>12</v>
      </c>
      <c r="E5" s="20" t="s">
        <v>16</v>
      </c>
    </row>
    <row r="6" spans="1:5" x14ac:dyDescent="0.25">
      <c r="A6" s="21" t="s">
        <v>20</v>
      </c>
      <c r="B6" s="36">
        <v>3.5305547049705413E-2</v>
      </c>
      <c r="C6" s="36">
        <v>3.5305547049705413E-2</v>
      </c>
      <c r="D6" s="36">
        <v>3.5305547049705413E-2</v>
      </c>
      <c r="E6" s="36">
        <v>3.5305547049705351E-2</v>
      </c>
    </row>
    <row r="7" spans="1:5" x14ac:dyDescent="0.25">
      <c r="A7" s="21" t="s">
        <v>14</v>
      </c>
      <c r="B7" s="36">
        <v>75.049896977054772</v>
      </c>
      <c r="C7" s="36">
        <v>76.118940910982644</v>
      </c>
      <c r="D7" s="36">
        <v>75.121751664761092</v>
      </c>
      <c r="E7" s="36">
        <v>75.430196517599498</v>
      </c>
    </row>
    <row r="8" spans="1:5" x14ac:dyDescent="0.25">
      <c r="A8" s="21" t="s">
        <v>16</v>
      </c>
      <c r="B8" s="36">
        <v>50.045033167053084</v>
      </c>
      <c r="C8" s="36">
        <v>50.757729123004999</v>
      </c>
      <c r="D8" s="36">
        <v>50.092936292190636</v>
      </c>
      <c r="E8" s="36">
        <v>50.298566194082895</v>
      </c>
    </row>
  </sheetData>
  <pageMargins left="0.7" right="0.7" top="0.75" bottom="0.75" header="0.3" footer="0.3"/>
  <pageSetup paperSize="9" orientation="portrait" horizontalDpi="4294967293" verticalDpi="4294967293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814B49-FF19-4D42-80D6-1743C84CCA95}">
  <dimension ref="A1:F8"/>
  <sheetViews>
    <sheetView workbookViewId="0">
      <selection activeCell="C5" sqref="C5"/>
    </sheetView>
  </sheetViews>
  <sheetFormatPr defaultRowHeight="15" x14ac:dyDescent="0.25"/>
  <cols>
    <col min="1" max="1" width="20.85546875" bestFit="1" customWidth="1"/>
    <col min="2" max="2" width="19.28515625" customWidth="1"/>
    <col min="3" max="3" width="23.85546875" customWidth="1"/>
    <col min="4" max="4" width="11.28515625" bestFit="1" customWidth="1"/>
    <col min="5" max="5" width="10.42578125" bestFit="1" customWidth="1"/>
    <col min="6" max="6" width="11.28515625" bestFit="1" customWidth="1"/>
  </cols>
  <sheetData>
    <row r="1" spans="1:6" x14ac:dyDescent="0.25">
      <c r="A1" s="31" t="s">
        <v>13</v>
      </c>
      <c r="B1" t="s">
        <v>22</v>
      </c>
    </row>
    <row r="3" spans="1:6" x14ac:dyDescent="0.25">
      <c r="A3" s="31" t="s">
        <v>239</v>
      </c>
      <c r="B3" s="31" t="s">
        <v>17</v>
      </c>
    </row>
    <row r="4" spans="1:6" x14ac:dyDescent="0.25">
      <c r="A4" s="31" t="s">
        <v>15</v>
      </c>
      <c r="B4" t="s">
        <v>237</v>
      </c>
      <c r="C4" t="s">
        <v>238</v>
      </c>
      <c r="D4" t="s">
        <v>16</v>
      </c>
    </row>
    <row r="5" spans="1:6" x14ac:dyDescent="0.25">
      <c r="A5" s="32" t="s">
        <v>11</v>
      </c>
      <c r="B5" s="33">
        <v>300</v>
      </c>
      <c r="C5" s="33">
        <v>150</v>
      </c>
      <c r="D5" s="33">
        <v>450</v>
      </c>
    </row>
    <row r="6" spans="1:6" x14ac:dyDescent="0.25">
      <c r="A6" s="32" t="s">
        <v>7</v>
      </c>
      <c r="B6" s="33">
        <v>300</v>
      </c>
      <c r="C6" s="33">
        <v>150</v>
      </c>
      <c r="D6" s="33">
        <v>450</v>
      </c>
    </row>
    <row r="7" spans="1:6" x14ac:dyDescent="0.25">
      <c r="A7" s="32" t="s">
        <v>12</v>
      </c>
      <c r="B7" s="33">
        <v>300</v>
      </c>
      <c r="C7" s="33">
        <v>150</v>
      </c>
      <c r="D7" s="33">
        <v>450</v>
      </c>
      <c r="F7" t="s">
        <v>235</v>
      </c>
    </row>
    <row r="8" spans="1:6" x14ac:dyDescent="0.25">
      <c r="A8" s="32" t="s">
        <v>16</v>
      </c>
      <c r="B8" s="33">
        <v>900</v>
      </c>
      <c r="C8" s="33">
        <v>450</v>
      </c>
      <c r="D8" s="33">
        <v>1350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6E2B8F-34A8-4AA6-8840-6EA614A471C6}">
  <dimension ref="A1:N1352"/>
  <sheetViews>
    <sheetView tabSelected="1" workbookViewId="0">
      <pane ySplit="1" topLeftCell="A2" activePane="bottomLeft" state="frozen"/>
      <selection pane="bottomLeft" activeCell="N2" sqref="N2"/>
    </sheetView>
  </sheetViews>
  <sheetFormatPr defaultRowHeight="15" x14ac:dyDescent="0.25"/>
  <cols>
    <col min="1" max="1" width="5.85546875" style="16" customWidth="1"/>
    <col min="2" max="2" width="12.140625" style="17" customWidth="1"/>
    <col min="3" max="3" width="6.85546875" style="16" customWidth="1"/>
    <col min="4" max="4" width="6.85546875" style="28" customWidth="1"/>
    <col min="5" max="5" width="11.140625" style="16" customWidth="1"/>
    <col min="6" max="6" width="11.42578125" style="30" customWidth="1"/>
    <col min="7" max="7" width="12.5703125" style="16" customWidth="1"/>
    <col min="8" max="8" width="15" style="16" customWidth="1"/>
    <col min="9" max="9" width="4.5703125" style="18" customWidth="1"/>
    <col min="10" max="10" width="12" style="17" customWidth="1"/>
    <col min="11" max="11" width="5.7109375" style="17" customWidth="1"/>
    <col min="12" max="12" width="7.28515625" style="16" customWidth="1"/>
    <col min="13" max="13" width="7.140625" style="16" customWidth="1"/>
    <col min="14" max="14" width="17" style="16" customWidth="1"/>
    <col min="15" max="15" width="10.5703125" style="16" customWidth="1"/>
    <col min="16" max="16384" width="9.140625" style="16"/>
  </cols>
  <sheetData>
    <row r="1" spans="1:14" s="15" customFormat="1" ht="26.25" thickBot="1" x14ac:dyDescent="0.3">
      <c r="A1" s="9" t="s">
        <v>10</v>
      </c>
      <c r="B1" s="9" t="s">
        <v>0</v>
      </c>
      <c r="C1" s="10" t="s">
        <v>13</v>
      </c>
      <c r="D1" s="27" t="s">
        <v>29</v>
      </c>
      <c r="E1" s="10" t="s">
        <v>28</v>
      </c>
      <c r="F1" s="11" t="s">
        <v>45</v>
      </c>
      <c r="G1" s="10" t="s">
        <v>5</v>
      </c>
      <c r="H1" s="10" t="s">
        <v>1</v>
      </c>
      <c r="I1" s="10" t="s">
        <v>2</v>
      </c>
      <c r="J1" s="11" t="s">
        <v>46</v>
      </c>
      <c r="K1" s="11" t="s">
        <v>3</v>
      </c>
      <c r="L1" s="11" t="s">
        <v>4</v>
      </c>
      <c r="M1" s="11" t="s">
        <v>24</v>
      </c>
      <c r="N1" s="12" t="s">
        <v>9</v>
      </c>
    </row>
    <row r="2" spans="1:14" ht="15.75" thickBot="1" x14ac:dyDescent="0.3">
      <c r="A2" s="1">
        <v>1</v>
      </c>
      <c r="B2" s="6" t="s">
        <v>33</v>
      </c>
      <c r="C2" s="2" t="s">
        <v>14</v>
      </c>
      <c r="D2" s="1">
        <v>24</v>
      </c>
      <c r="E2" s="2" t="str">
        <f>IF(Table1[[#This Row],[Bit (pixel)]]=8,"Grayscale",IF(Table1[[#This Row],[Bit (pixel)]]=24,"True Color",""))</f>
        <v>True Color</v>
      </c>
      <c r="F2" s="34">
        <v>112.8682</v>
      </c>
      <c r="G2" s="2" t="s">
        <v>30</v>
      </c>
      <c r="H2" s="2" t="s">
        <v>7</v>
      </c>
      <c r="I2" s="1">
        <v>1</v>
      </c>
      <c r="J2" s="3">
        <v>40.891599999999997</v>
      </c>
      <c r="K2" s="3">
        <v>6.2599000000000002E-2</v>
      </c>
      <c r="L2" s="3">
        <f>LOG10(255^2/Table1[[#This Row],[MSE]])*10</f>
        <v>60.16512965324425</v>
      </c>
      <c r="M2" s="3">
        <f>(Table1[[#This Row],[Ukuran Asli (kb)]]-Table1[[#This Row],[Ukuran Hasil (kb)]])/Table1[[#This Row],[Ukuran Asli (kb)]]*100</f>
        <v>63.770486284002047</v>
      </c>
      <c r="N2" s="6" t="s">
        <v>245</v>
      </c>
    </row>
    <row r="3" spans="1:14" ht="15.75" thickBot="1" x14ac:dyDescent="0.3">
      <c r="A3" s="1">
        <v>2</v>
      </c>
      <c r="B3" s="6" t="s">
        <v>33</v>
      </c>
      <c r="C3" s="2" t="s">
        <v>14</v>
      </c>
      <c r="D3" s="1">
        <v>24</v>
      </c>
      <c r="E3" s="2" t="str">
        <f>IF(Table1[[#This Row],[Bit (pixel)]]=8,"Grayscale",IF(Table1[[#This Row],[Bit (pixel)]]=24,"True Color",""))</f>
        <v>True Color</v>
      </c>
      <c r="F3" s="34">
        <v>112.8682</v>
      </c>
      <c r="G3" s="2" t="s">
        <v>30</v>
      </c>
      <c r="H3" s="2" t="s">
        <v>7</v>
      </c>
      <c r="I3" s="1">
        <v>2</v>
      </c>
      <c r="J3" s="3">
        <v>38.283200000000001</v>
      </c>
      <c r="K3" s="3">
        <v>0.94208999999999998</v>
      </c>
      <c r="L3" s="3">
        <f>LOG10(255^2/Table1[[#This Row],[MSE]])*10</f>
        <v>48.389879669536946</v>
      </c>
      <c r="M3" s="3">
        <f>(Table1[[#This Row],[Ukuran Asli (kb)]]-Table1[[#This Row],[Ukuran Hasil (kb)]])/Table1[[#This Row],[Ukuran Asli (kb)]]*100</f>
        <v>66.081500369457473</v>
      </c>
      <c r="N3" s="6" t="s">
        <v>245</v>
      </c>
    </row>
    <row r="4" spans="1:14" ht="15.75" thickBot="1" x14ac:dyDescent="0.3">
      <c r="A4" s="1">
        <v>3</v>
      </c>
      <c r="B4" s="6" t="s">
        <v>33</v>
      </c>
      <c r="C4" s="2" t="s">
        <v>14</v>
      </c>
      <c r="D4" s="1">
        <v>24</v>
      </c>
      <c r="E4" s="2" t="str">
        <f>IF(Table1[[#This Row],[Bit (pixel)]]=8,"Grayscale",IF(Table1[[#This Row],[Bit (pixel)]]=24,"True Color",""))</f>
        <v>True Color</v>
      </c>
      <c r="F4" s="34">
        <v>112.8682</v>
      </c>
      <c r="G4" s="2" t="s">
        <v>30</v>
      </c>
      <c r="H4" s="2" t="s">
        <v>7</v>
      </c>
      <c r="I4" s="1">
        <v>3</v>
      </c>
      <c r="J4" s="3">
        <v>33.606400000000001</v>
      </c>
      <c r="K4" s="3">
        <v>3.1741000000000001</v>
      </c>
      <c r="L4" s="3">
        <f>LOG10(255^2/Table1[[#This Row],[MSE]])*10</f>
        <v>43.114597557886967</v>
      </c>
      <c r="M4" s="3">
        <f>(Table1[[#This Row],[Ukuran Asli (kb)]]-Table1[[#This Row],[Ukuran Hasil (kb)]])/Table1[[#This Row],[Ukuran Asli (kb)]]*100</f>
        <v>70.22509440214337</v>
      </c>
      <c r="N4" s="6" t="s">
        <v>245</v>
      </c>
    </row>
    <row r="5" spans="1:14" ht="15.75" thickBot="1" x14ac:dyDescent="0.3">
      <c r="A5" s="1">
        <v>4</v>
      </c>
      <c r="B5" s="6" t="s">
        <v>34</v>
      </c>
      <c r="C5" s="2" t="s">
        <v>14</v>
      </c>
      <c r="D5" s="1">
        <v>24</v>
      </c>
      <c r="E5" s="2" t="str">
        <f>IF(Table1[[#This Row],[Bit (pixel)]]=8,"Grayscale",IF(Table1[[#This Row],[Bit (pixel)]]=24,"True Color",""))</f>
        <v>True Color</v>
      </c>
      <c r="F5" s="3">
        <v>982.5</v>
      </c>
      <c r="G5" s="2" t="s">
        <v>32</v>
      </c>
      <c r="H5" s="2" t="s">
        <v>7</v>
      </c>
      <c r="I5" s="1">
        <v>1</v>
      </c>
      <c r="J5" s="3">
        <v>167.25980000000001</v>
      </c>
      <c r="K5" s="3">
        <v>1.1209999999999999E-2</v>
      </c>
      <c r="L5" s="3">
        <f>LOG10(255^2/Table1[[#This Row],[MSE]])*10</f>
        <v>67.634747482729381</v>
      </c>
      <c r="M5" s="3">
        <f>(Table1[[#This Row],[Ukuran Asli (kb)]]-Table1[[#This Row],[Ukuran Hasil (kb)]])/Table1[[#This Row],[Ukuran Asli (kb)]]*100</f>
        <v>82.97610178117047</v>
      </c>
      <c r="N5" s="6" t="s">
        <v>245</v>
      </c>
    </row>
    <row r="6" spans="1:14" ht="15.75" thickBot="1" x14ac:dyDescent="0.3">
      <c r="A6" s="1">
        <v>5</v>
      </c>
      <c r="B6" s="6" t="s">
        <v>34</v>
      </c>
      <c r="C6" s="2" t="s">
        <v>14</v>
      </c>
      <c r="D6" s="1">
        <v>24</v>
      </c>
      <c r="E6" s="2" t="str">
        <f>IF(Table1[[#This Row],[Bit (pixel)]]=8,"Grayscale",IF(Table1[[#This Row],[Bit (pixel)]]=24,"True Color",""))</f>
        <v>True Color</v>
      </c>
      <c r="F6" s="3">
        <v>982.5</v>
      </c>
      <c r="G6" s="2" t="s">
        <v>32</v>
      </c>
      <c r="H6" s="2" t="s">
        <v>7</v>
      </c>
      <c r="I6" s="1">
        <v>2</v>
      </c>
      <c r="J6" s="3">
        <v>153.51859999999999</v>
      </c>
      <c r="K6" s="3">
        <v>0.15809000000000001</v>
      </c>
      <c r="L6" s="3">
        <f>LOG10(255^2/Table1[[#This Row],[MSE]])*10</f>
        <v>56.141759614111777</v>
      </c>
      <c r="M6" s="3">
        <f>(Table1[[#This Row],[Ukuran Asli (kb)]]-Table1[[#This Row],[Ukuran Hasil (kb)]])/Table1[[#This Row],[Ukuran Asli (kb)]]*100</f>
        <v>84.37469720101781</v>
      </c>
      <c r="N6" s="6" t="s">
        <v>245</v>
      </c>
    </row>
    <row r="7" spans="1:14" ht="15.75" thickBot="1" x14ac:dyDescent="0.3">
      <c r="A7" s="1">
        <v>6</v>
      </c>
      <c r="B7" s="6" t="s">
        <v>34</v>
      </c>
      <c r="C7" s="2" t="s">
        <v>14</v>
      </c>
      <c r="D7" s="1">
        <v>24</v>
      </c>
      <c r="E7" s="2" t="str">
        <f>IF(Table1[[#This Row],[Bit (pixel)]]=8,"Grayscale",IF(Table1[[#This Row],[Bit (pixel)]]=24,"True Color",""))</f>
        <v>True Color</v>
      </c>
      <c r="F7" s="3">
        <v>982.5</v>
      </c>
      <c r="G7" s="2" t="s">
        <v>32</v>
      </c>
      <c r="H7" s="2" t="s">
        <v>7</v>
      </c>
      <c r="I7" s="1">
        <v>3</v>
      </c>
      <c r="J7" s="3">
        <v>128.1123</v>
      </c>
      <c r="K7" s="3">
        <v>0.59523999999999999</v>
      </c>
      <c r="L7" s="3">
        <f>LOG10(255^2/Table1[[#This Row],[MSE]])*10</f>
        <v>50.383882528536546</v>
      </c>
      <c r="M7" s="3">
        <f>(Table1[[#This Row],[Ukuran Asli (kb)]]-Table1[[#This Row],[Ukuran Hasil (kb)]])/Table1[[#This Row],[Ukuran Asli (kb)]]*100</f>
        <v>86.960580152671753</v>
      </c>
      <c r="N7" s="6" t="s">
        <v>245</v>
      </c>
    </row>
    <row r="8" spans="1:14" ht="15.75" thickBot="1" x14ac:dyDescent="0.3">
      <c r="A8" s="1">
        <v>7</v>
      </c>
      <c r="B8" s="6" t="s">
        <v>37</v>
      </c>
      <c r="C8" s="2" t="s">
        <v>14</v>
      </c>
      <c r="D8" s="1">
        <v>24</v>
      </c>
      <c r="E8" s="2" t="str">
        <f>IF(Table1[[#This Row],[Bit (pixel)]]=8,"Grayscale",IF(Table1[[#This Row],[Bit (pixel)]]=24,"True Color",""))</f>
        <v>True Color</v>
      </c>
      <c r="F8" s="3">
        <v>3748.9834000000001</v>
      </c>
      <c r="G8" s="2" t="s">
        <v>38</v>
      </c>
      <c r="H8" s="2" t="s">
        <v>7</v>
      </c>
      <c r="I8" s="1">
        <v>1</v>
      </c>
      <c r="J8" s="3">
        <v>714.11329999999998</v>
      </c>
      <c r="K8" s="3">
        <v>1.6375000000000001E-2</v>
      </c>
      <c r="L8" s="3">
        <f>LOG10(255^2/Table1[[#This Row],[MSE]])*10</f>
        <v>65.988990522040893</v>
      </c>
      <c r="M8" s="3">
        <f>(Table1[[#This Row],[Ukuran Asli (kb)]]-Table1[[#This Row],[Ukuran Hasil (kb)]])/Table1[[#This Row],[Ukuran Asli (kb)]]*100</f>
        <v>80.951814830655152</v>
      </c>
      <c r="N8" s="6" t="s">
        <v>245</v>
      </c>
    </row>
    <row r="9" spans="1:14" ht="15.75" thickBot="1" x14ac:dyDescent="0.3">
      <c r="A9" s="1">
        <v>8</v>
      </c>
      <c r="B9" s="6" t="s">
        <v>37</v>
      </c>
      <c r="C9" s="2" t="s">
        <v>14</v>
      </c>
      <c r="D9" s="1">
        <v>24</v>
      </c>
      <c r="E9" s="2" t="str">
        <f>IF(Table1[[#This Row],[Bit (pixel)]]=8,"Grayscale",IF(Table1[[#This Row],[Bit (pixel)]]=24,"True Color",""))</f>
        <v>True Color</v>
      </c>
      <c r="F9" s="3">
        <v>3748.9834000000001</v>
      </c>
      <c r="G9" s="2" t="s">
        <v>38</v>
      </c>
      <c r="H9" s="2" t="s">
        <v>7</v>
      </c>
      <c r="I9" s="1">
        <v>2</v>
      </c>
      <c r="J9" s="3">
        <v>631.52729999999997</v>
      </c>
      <c r="K9" s="3">
        <v>0.35558000000000001</v>
      </c>
      <c r="L9" s="3">
        <f>LOG10(255^2/Table1[[#This Row],[MSE]])*10</f>
        <v>52.621430352680115</v>
      </c>
      <c r="M9" s="3">
        <f>(Table1[[#This Row],[Ukuran Asli (kb)]]-Table1[[#This Row],[Ukuran Hasil (kb)]])/Table1[[#This Row],[Ukuran Asli (kb)]]*100</f>
        <v>83.154705352923159</v>
      </c>
      <c r="N9" s="6" t="s">
        <v>245</v>
      </c>
    </row>
    <row r="10" spans="1:14" ht="15.75" thickBot="1" x14ac:dyDescent="0.3">
      <c r="A10" s="1">
        <v>9</v>
      </c>
      <c r="B10" s="6" t="s">
        <v>37</v>
      </c>
      <c r="C10" s="2" t="s">
        <v>14</v>
      </c>
      <c r="D10" s="1">
        <v>24</v>
      </c>
      <c r="E10" s="2" t="str">
        <f>IF(Table1[[#This Row],[Bit (pixel)]]=8,"Grayscale",IF(Table1[[#This Row],[Bit (pixel)]]=24,"True Color",""))</f>
        <v>True Color</v>
      </c>
      <c r="F10" s="3">
        <v>3748.9834000000001</v>
      </c>
      <c r="G10" s="2" t="s">
        <v>38</v>
      </c>
      <c r="H10" s="2" t="s">
        <v>7</v>
      </c>
      <c r="I10" s="1">
        <v>3</v>
      </c>
      <c r="J10" s="3">
        <v>481.72269999999997</v>
      </c>
      <c r="K10" s="3">
        <v>1.0162</v>
      </c>
      <c r="L10" s="3">
        <f>LOG10(255^2/Table1[[#This Row],[MSE]])*10</f>
        <v>48.061011702936334</v>
      </c>
      <c r="M10" s="3">
        <f>(Table1[[#This Row],[Ukuran Asli (kb)]]-Table1[[#This Row],[Ukuran Hasil (kb)]])/Table1[[#This Row],[Ukuran Asli (kb)]]*100</f>
        <v>87.150577940675873</v>
      </c>
      <c r="N10" s="6" t="s">
        <v>245</v>
      </c>
    </row>
    <row r="11" spans="1:14" ht="15.75" thickBot="1" x14ac:dyDescent="0.3">
      <c r="A11" s="1">
        <v>10</v>
      </c>
      <c r="B11" s="6" t="s">
        <v>50</v>
      </c>
      <c r="C11" s="2" t="s">
        <v>14</v>
      </c>
      <c r="D11" s="1">
        <v>24</v>
      </c>
      <c r="E11" s="2" t="str">
        <f>IF(Table1[[#This Row],[Bit (pixel)]]=8,"Grayscale",IF(Table1[[#This Row],[Bit (pixel)]]=24,"True Color",""))</f>
        <v>True Color</v>
      </c>
      <c r="F11" s="3">
        <v>71.305700000000002</v>
      </c>
      <c r="G11" s="2" t="s">
        <v>51</v>
      </c>
      <c r="H11" s="2" t="s">
        <v>7</v>
      </c>
      <c r="I11" s="1">
        <v>1</v>
      </c>
      <c r="J11" s="3">
        <v>8.7324000000000002</v>
      </c>
      <c r="K11" s="3">
        <v>1.0000000000000001E-5</v>
      </c>
      <c r="L11" s="3">
        <f>LOG10(255^2/Table1[[#This Row],[MSE]])*10</f>
        <v>98.130803608679116</v>
      </c>
      <c r="M11" s="3">
        <f>(Table1[[#This Row],[Ukuran Asli (kb)]]-Table1[[#This Row],[Ukuran Hasil (kb)]])/Table1[[#This Row],[Ukuran Asli (kb)]]*100</f>
        <v>87.753573697474394</v>
      </c>
      <c r="N11" s="6" t="s">
        <v>245</v>
      </c>
    </row>
    <row r="12" spans="1:14" ht="15.75" thickBot="1" x14ac:dyDescent="0.3">
      <c r="A12" s="1">
        <v>11</v>
      </c>
      <c r="B12" s="6" t="s">
        <v>50</v>
      </c>
      <c r="C12" s="2" t="s">
        <v>14</v>
      </c>
      <c r="D12" s="1">
        <v>24</v>
      </c>
      <c r="E12" s="2" t="str">
        <f>IF(Table1[[#This Row],[Bit (pixel)]]=8,"Grayscale",IF(Table1[[#This Row],[Bit (pixel)]]=24,"True Color",""))</f>
        <v>True Color</v>
      </c>
      <c r="F12" s="3">
        <v>71.305700000000002</v>
      </c>
      <c r="G12" s="2" t="s">
        <v>51</v>
      </c>
      <c r="H12" s="2" t="s">
        <v>7</v>
      </c>
      <c r="I12" s="1">
        <v>2</v>
      </c>
      <c r="J12" s="3">
        <v>8.6689000000000007</v>
      </c>
      <c r="K12" s="3">
        <v>1.1556E-2</v>
      </c>
      <c r="L12" s="3">
        <f>LOG10(255^2/Table1[[#This Row],[MSE]])*10</f>
        <v>67.502728276957512</v>
      </c>
      <c r="M12" s="3">
        <f>(Table1[[#This Row],[Ukuran Asli (kb)]]-Table1[[#This Row],[Ukuran Hasil (kb)]])/Table1[[#This Row],[Ukuran Asli (kb)]]*100</f>
        <v>87.842626886770631</v>
      </c>
      <c r="N12" s="6" t="s">
        <v>245</v>
      </c>
    </row>
    <row r="13" spans="1:14" ht="15.75" thickBot="1" x14ac:dyDescent="0.3">
      <c r="A13" s="1">
        <v>12</v>
      </c>
      <c r="B13" s="6" t="s">
        <v>50</v>
      </c>
      <c r="C13" s="2" t="s">
        <v>14</v>
      </c>
      <c r="D13" s="1">
        <v>24</v>
      </c>
      <c r="E13" s="2" t="str">
        <f>IF(Table1[[#This Row],[Bit (pixel)]]=8,"Grayscale",IF(Table1[[#This Row],[Bit (pixel)]]=24,"True Color",""))</f>
        <v>True Color</v>
      </c>
      <c r="F13" s="3">
        <v>71.305700000000002</v>
      </c>
      <c r="G13" s="2" t="s">
        <v>51</v>
      </c>
      <c r="H13" s="2" t="s">
        <v>7</v>
      </c>
      <c r="I13" s="1">
        <v>3</v>
      </c>
      <c r="J13" s="3">
        <v>8.3759999999999994</v>
      </c>
      <c r="K13" s="3">
        <v>0.24848999999999999</v>
      </c>
      <c r="L13" s="3">
        <f>LOG10(255^2/Table1[[#This Row],[MSE]])*10</f>
        <v>54.177714447893223</v>
      </c>
      <c r="M13" s="3">
        <f>(Table1[[#This Row],[Ukuran Asli (kb)]]-Table1[[#This Row],[Ukuran Hasil (kb)]])/Table1[[#This Row],[Ukuran Asli (kb)]]*100</f>
        <v>88.253393487477155</v>
      </c>
      <c r="N13" s="6" t="s">
        <v>245</v>
      </c>
    </row>
    <row r="14" spans="1:14" ht="15.75" thickBot="1" x14ac:dyDescent="0.3">
      <c r="A14" s="1">
        <v>13</v>
      </c>
      <c r="B14" s="6" t="s">
        <v>52</v>
      </c>
      <c r="C14" s="2" t="s">
        <v>14</v>
      </c>
      <c r="D14" s="1">
        <v>24</v>
      </c>
      <c r="E14" s="2" t="str">
        <f>IF(Table1[[#This Row],[Bit (pixel)]]=8,"Grayscale",IF(Table1[[#This Row],[Bit (pixel)]]=24,"True Color",""))</f>
        <v>True Color</v>
      </c>
      <c r="F14" s="3">
        <v>295.46089999999998</v>
      </c>
      <c r="G14" s="2" t="s">
        <v>53</v>
      </c>
      <c r="H14" s="2" t="s">
        <v>7</v>
      </c>
      <c r="I14" s="1">
        <v>1</v>
      </c>
      <c r="J14" s="3">
        <v>52.843800000000002</v>
      </c>
      <c r="K14" s="3">
        <v>1.5126000000000001E-2</v>
      </c>
      <c r="L14" s="3">
        <f>LOG10(255^2/Table1[[#This Row],[MSE]])*10</f>
        <v>66.333562648078214</v>
      </c>
      <c r="M14" s="3">
        <f>(Table1[[#This Row],[Ukuran Asli (kb)]]-Table1[[#This Row],[Ukuran Hasil (kb)]])/Table1[[#This Row],[Ukuran Asli (kb)]]*100</f>
        <v>82.114790823421984</v>
      </c>
      <c r="N14" s="6" t="s">
        <v>245</v>
      </c>
    </row>
    <row r="15" spans="1:14" ht="15.75" thickBot="1" x14ac:dyDescent="0.3">
      <c r="A15" s="1">
        <v>14</v>
      </c>
      <c r="B15" s="6" t="s">
        <v>52</v>
      </c>
      <c r="C15" s="2" t="s">
        <v>14</v>
      </c>
      <c r="D15" s="1">
        <v>24</v>
      </c>
      <c r="E15" s="2" t="str">
        <f>IF(Table1[[#This Row],[Bit (pixel)]]=8,"Grayscale",IF(Table1[[#This Row],[Bit (pixel)]]=24,"True Color",""))</f>
        <v>True Color</v>
      </c>
      <c r="F15" s="3">
        <v>295.46089999999998</v>
      </c>
      <c r="G15" s="2" t="s">
        <v>53</v>
      </c>
      <c r="H15" s="2" t="s">
        <v>7</v>
      </c>
      <c r="I15" s="1">
        <v>2</v>
      </c>
      <c r="J15" s="3">
        <v>48.901400000000002</v>
      </c>
      <c r="K15" s="3">
        <v>0.19755</v>
      </c>
      <c r="L15" s="3">
        <f>LOG10(255^2/Table1[[#This Row],[MSE]])*10</f>
        <v>55.174033268504452</v>
      </c>
      <c r="M15" s="3">
        <f>(Table1[[#This Row],[Ukuran Asli (kb)]]-Table1[[#This Row],[Ukuran Hasil (kb)]])/Table1[[#This Row],[Ukuran Asli (kb)]]*100</f>
        <v>83.449112894464207</v>
      </c>
      <c r="N15" s="6" t="s">
        <v>245</v>
      </c>
    </row>
    <row r="16" spans="1:14" ht="15.75" thickBot="1" x14ac:dyDescent="0.3">
      <c r="A16" s="1">
        <v>15</v>
      </c>
      <c r="B16" s="6" t="s">
        <v>52</v>
      </c>
      <c r="C16" s="2" t="s">
        <v>14</v>
      </c>
      <c r="D16" s="1">
        <v>24</v>
      </c>
      <c r="E16" s="2" t="str">
        <f>IF(Table1[[#This Row],[Bit (pixel)]]=8,"Grayscale",IF(Table1[[#This Row],[Bit (pixel)]]=24,"True Color",""))</f>
        <v>True Color</v>
      </c>
      <c r="F16" s="3">
        <v>295.46089999999998</v>
      </c>
      <c r="G16" s="2" t="s">
        <v>53</v>
      </c>
      <c r="H16" s="2" t="s">
        <v>7</v>
      </c>
      <c r="I16" s="1">
        <v>3</v>
      </c>
      <c r="J16" s="3">
        <v>41.947299999999998</v>
      </c>
      <c r="K16" s="3">
        <v>0.68123999999999996</v>
      </c>
      <c r="L16" s="3">
        <f>LOG10(255^2/Table1[[#This Row],[MSE]])*10</f>
        <v>49.797802205948727</v>
      </c>
      <c r="M16" s="3">
        <f>(Table1[[#This Row],[Ukuran Asli (kb)]]-Table1[[#This Row],[Ukuran Hasil (kb)]])/Table1[[#This Row],[Ukuran Asli (kb)]]*100</f>
        <v>85.802757657612233</v>
      </c>
      <c r="N16" s="6" t="s">
        <v>245</v>
      </c>
    </row>
    <row r="17" spans="1:14" ht="15.75" thickBot="1" x14ac:dyDescent="0.3">
      <c r="A17" s="1">
        <v>16</v>
      </c>
      <c r="B17" s="6" t="s">
        <v>44</v>
      </c>
      <c r="C17" s="2" t="s">
        <v>14</v>
      </c>
      <c r="D17" s="1">
        <v>24</v>
      </c>
      <c r="E17" s="2" t="str">
        <f>IF(Table1[[#This Row],[Bit (pixel)]]=8,"Grayscale",IF(Table1[[#This Row],[Bit (pixel)]]=24,"True Color",""))</f>
        <v>True Color</v>
      </c>
      <c r="F17" s="3">
        <v>534.10059999999999</v>
      </c>
      <c r="G17" s="2" t="s">
        <v>47</v>
      </c>
      <c r="H17" s="2" t="s">
        <v>7</v>
      </c>
      <c r="I17" s="1">
        <v>1</v>
      </c>
      <c r="J17" s="3">
        <v>101.5322</v>
      </c>
      <c r="K17" s="3">
        <v>9.6386000000000006E-3</v>
      </c>
      <c r="L17" s="3">
        <f>LOG10(255^2/Table1[[#This Row],[MSE]])*10</f>
        <v>68.290664033581507</v>
      </c>
      <c r="M17" s="3">
        <f>(Table1[[#This Row],[Ukuran Asli (kb)]]-Table1[[#This Row],[Ukuran Hasil (kb)]])/Table1[[#This Row],[Ukuran Asli (kb)]]*100</f>
        <v>80.99006067396293</v>
      </c>
      <c r="N17" s="6" t="s">
        <v>245</v>
      </c>
    </row>
    <row r="18" spans="1:14" ht="15.75" thickBot="1" x14ac:dyDescent="0.3">
      <c r="A18" s="1">
        <v>17</v>
      </c>
      <c r="B18" s="6" t="s">
        <v>44</v>
      </c>
      <c r="C18" s="2" t="s">
        <v>14</v>
      </c>
      <c r="D18" s="1">
        <v>24</v>
      </c>
      <c r="E18" s="2" t="str">
        <f>IF(Table1[[#This Row],[Bit (pixel)]]=8,"Grayscale",IF(Table1[[#This Row],[Bit (pixel)]]=24,"True Color",""))</f>
        <v>True Color</v>
      </c>
      <c r="F18" s="3">
        <v>534.10059999999999</v>
      </c>
      <c r="G18" s="2" t="s">
        <v>47</v>
      </c>
      <c r="H18" s="2" t="s">
        <v>7</v>
      </c>
      <c r="I18" s="1">
        <v>2</v>
      </c>
      <c r="J18" s="3">
        <v>91.240200000000002</v>
      </c>
      <c r="K18" s="3">
        <v>0.15339</v>
      </c>
      <c r="L18" s="3">
        <f>LOG10(255^2/Table1[[#This Row],[MSE]])*10</f>
        <v>56.272833134217109</v>
      </c>
      <c r="M18" s="3">
        <f>(Table1[[#This Row],[Ukuran Asli (kb)]]-Table1[[#This Row],[Ukuran Hasil (kb)]])/Table1[[#This Row],[Ukuran Asli (kb)]]*100</f>
        <v>82.917038475523157</v>
      </c>
      <c r="N18" s="6" t="s">
        <v>245</v>
      </c>
    </row>
    <row r="19" spans="1:14" ht="15.75" thickBot="1" x14ac:dyDescent="0.3">
      <c r="A19" s="1">
        <v>18</v>
      </c>
      <c r="B19" s="6" t="s">
        <v>44</v>
      </c>
      <c r="C19" s="2" t="s">
        <v>14</v>
      </c>
      <c r="D19" s="1">
        <v>24</v>
      </c>
      <c r="E19" s="2" t="str">
        <f>IF(Table1[[#This Row],[Bit (pixel)]]=8,"Grayscale",IF(Table1[[#This Row],[Bit (pixel)]]=24,"True Color",""))</f>
        <v>True Color</v>
      </c>
      <c r="F19" s="3">
        <v>534.10059999999999</v>
      </c>
      <c r="G19" s="2" t="s">
        <v>47</v>
      </c>
      <c r="H19" s="2" t="s">
        <v>7</v>
      </c>
      <c r="I19" s="1">
        <v>3</v>
      </c>
      <c r="J19" s="3">
        <v>67.331999999999994</v>
      </c>
      <c r="K19" s="3">
        <v>0.61092999999999997</v>
      </c>
      <c r="L19" s="3">
        <f>LOG10(255^2/Table1[[#This Row],[MSE]])*10</f>
        <v>50.270889089810176</v>
      </c>
      <c r="M19" s="3">
        <f>(Table1[[#This Row],[Ukuran Asli (kb)]]-Table1[[#This Row],[Ukuran Hasil (kb)]])/Table1[[#This Row],[Ukuran Asli (kb)]]*100</f>
        <v>87.393386189792707</v>
      </c>
      <c r="N19" s="6" t="s">
        <v>245</v>
      </c>
    </row>
    <row r="20" spans="1:14" ht="15.75" thickBot="1" x14ac:dyDescent="0.3">
      <c r="A20" s="1">
        <v>19</v>
      </c>
      <c r="B20" s="6" t="s">
        <v>42</v>
      </c>
      <c r="C20" s="2" t="s">
        <v>14</v>
      </c>
      <c r="D20" s="1">
        <v>24</v>
      </c>
      <c r="E20" s="2" t="str">
        <f>IF(Table1[[#This Row],[Bit (pixel)]]=8,"Grayscale",IF(Table1[[#This Row],[Bit (pixel)]]=24,"True Color",""))</f>
        <v>True Color</v>
      </c>
      <c r="F20" s="3">
        <v>144.1797</v>
      </c>
      <c r="G20" s="2" t="s">
        <v>43</v>
      </c>
      <c r="H20" s="2" t="s">
        <v>7</v>
      </c>
      <c r="I20" s="1">
        <v>1</v>
      </c>
      <c r="J20" s="3">
        <v>37.278300000000002</v>
      </c>
      <c r="K20" s="3">
        <v>1.4869E-2</v>
      </c>
      <c r="L20" s="3">
        <f>LOG10(255^2/Table1[[#This Row],[MSE]])*10</f>
        <v>66.407985994129092</v>
      </c>
      <c r="M20" s="3">
        <f>(Table1[[#This Row],[Ukuran Asli (kb)]]-Table1[[#This Row],[Ukuran Hasil (kb)]])/Table1[[#This Row],[Ukuran Asli (kb)]]*100</f>
        <v>74.144557104779665</v>
      </c>
      <c r="N20" s="6" t="s">
        <v>245</v>
      </c>
    </row>
    <row r="21" spans="1:14" ht="15.75" thickBot="1" x14ac:dyDescent="0.3">
      <c r="A21" s="1">
        <v>20</v>
      </c>
      <c r="B21" s="6" t="s">
        <v>42</v>
      </c>
      <c r="C21" s="2" t="s">
        <v>14</v>
      </c>
      <c r="D21" s="1">
        <v>24</v>
      </c>
      <c r="E21" s="2" t="str">
        <f>IF(Table1[[#This Row],[Bit (pixel)]]=8,"Grayscale",IF(Table1[[#This Row],[Bit (pixel)]]=24,"True Color",""))</f>
        <v>True Color</v>
      </c>
      <c r="F21" s="3">
        <v>144.1797</v>
      </c>
      <c r="G21" s="2" t="s">
        <v>43</v>
      </c>
      <c r="H21" s="2" t="s">
        <v>7</v>
      </c>
      <c r="I21" s="1">
        <v>2</v>
      </c>
      <c r="J21" s="3">
        <v>34.756799999999998</v>
      </c>
      <c r="K21" s="3">
        <v>0.97755999999999998</v>
      </c>
      <c r="L21" s="3">
        <f>LOG10(255^2/Table1[[#This Row],[MSE]])*10</f>
        <v>48.229369381562996</v>
      </c>
      <c r="M21" s="3">
        <f>(Table1[[#This Row],[Ukuran Asli (kb)]]-Table1[[#This Row],[Ukuran Hasil (kb)]])/Table1[[#This Row],[Ukuran Asli (kb)]]*100</f>
        <v>75.893416340857968</v>
      </c>
      <c r="N21" s="6" t="s">
        <v>245</v>
      </c>
    </row>
    <row r="22" spans="1:14" ht="15.75" thickBot="1" x14ac:dyDescent="0.3">
      <c r="A22" s="1">
        <v>21</v>
      </c>
      <c r="B22" s="6" t="s">
        <v>42</v>
      </c>
      <c r="C22" s="2" t="s">
        <v>14</v>
      </c>
      <c r="D22" s="1">
        <v>24</v>
      </c>
      <c r="E22" s="2" t="str">
        <f>IF(Table1[[#This Row],[Bit (pixel)]]=8,"Grayscale",IF(Table1[[#This Row],[Bit (pixel)]]=24,"True Color",""))</f>
        <v>True Color</v>
      </c>
      <c r="F22" s="3">
        <v>144.1797</v>
      </c>
      <c r="G22" s="2" t="s">
        <v>43</v>
      </c>
      <c r="H22" s="2" t="s">
        <v>7</v>
      </c>
      <c r="I22" s="1">
        <v>3</v>
      </c>
      <c r="J22" s="3">
        <v>29.400400000000001</v>
      </c>
      <c r="K22" s="3">
        <v>5.1357999999999997</v>
      </c>
      <c r="L22" s="3">
        <f>LOG10(255^2/Table1[[#This Row],[MSE]])*10</f>
        <v>41.024722579152915</v>
      </c>
      <c r="M22" s="3">
        <f>(Table1[[#This Row],[Ukuran Asli (kb)]]-Table1[[#This Row],[Ukuran Hasil (kb)]])/Table1[[#This Row],[Ukuran Asli (kb)]]*100</f>
        <v>79.608502445212466</v>
      </c>
      <c r="N22" s="6" t="s">
        <v>245</v>
      </c>
    </row>
    <row r="23" spans="1:14" ht="15.75" thickBot="1" x14ac:dyDescent="0.3">
      <c r="A23" s="1">
        <v>22</v>
      </c>
      <c r="B23" s="6" t="s">
        <v>39</v>
      </c>
      <c r="C23" s="2" t="s">
        <v>14</v>
      </c>
      <c r="D23" s="1">
        <v>24</v>
      </c>
      <c r="E23" s="2" t="str">
        <f>IF(Table1[[#This Row],[Bit (pixel)]]=8,"Grayscale",IF(Table1[[#This Row],[Bit (pixel)]]=24,"True Color",""))</f>
        <v>True Color</v>
      </c>
      <c r="F23" s="3">
        <v>53.966799999999999</v>
      </c>
      <c r="G23" s="2" t="s">
        <v>40</v>
      </c>
      <c r="H23" s="2" t="s">
        <v>7</v>
      </c>
      <c r="I23" s="1">
        <v>1</v>
      </c>
      <c r="J23" s="3">
        <v>16.832999999999998</v>
      </c>
      <c r="K23" s="3">
        <v>6.2852999999999997E-3</v>
      </c>
      <c r="L23" s="3">
        <f>LOG10(255^2/Table1[[#This Row],[MSE]])*10</f>
        <v>70.147543492937999</v>
      </c>
      <c r="M23" s="3">
        <f>(Table1[[#This Row],[Ukuran Asli (kb)]]-Table1[[#This Row],[Ukuran Hasil (kb)]])/Table1[[#This Row],[Ukuran Asli (kb)]]*100</f>
        <v>68.808600843481543</v>
      </c>
      <c r="N23" s="6" t="s">
        <v>245</v>
      </c>
    </row>
    <row r="24" spans="1:14" ht="15.75" thickBot="1" x14ac:dyDescent="0.3">
      <c r="A24" s="1">
        <v>23</v>
      </c>
      <c r="B24" s="6" t="s">
        <v>39</v>
      </c>
      <c r="C24" s="2" t="s">
        <v>14</v>
      </c>
      <c r="D24" s="1">
        <v>24</v>
      </c>
      <c r="E24" s="2" t="str">
        <f>IF(Table1[[#This Row],[Bit (pixel)]]=8,"Grayscale",IF(Table1[[#This Row],[Bit (pixel)]]=24,"True Color",""))</f>
        <v>True Color</v>
      </c>
      <c r="F24" s="3">
        <v>53.966799999999999</v>
      </c>
      <c r="G24" s="2" t="s">
        <v>40</v>
      </c>
      <c r="H24" s="2" t="s">
        <v>7</v>
      </c>
      <c r="I24" s="1">
        <v>2</v>
      </c>
      <c r="J24" s="3">
        <v>15.9453</v>
      </c>
      <c r="K24" s="3">
        <v>0.90359</v>
      </c>
      <c r="L24" s="3">
        <f>LOG10(255^2/Table1[[#This Row],[MSE]])*10</f>
        <v>48.571089449153469</v>
      </c>
      <c r="M24" s="3">
        <f>(Table1[[#This Row],[Ukuran Asli (kb)]]-Table1[[#This Row],[Ukuran Hasil (kb)]])/Table1[[#This Row],[Ukuran Asli (kb)]]*100</f>
        <v>70.453501041381003</v>
      </c>
      <c r="N24" s="6" t="s">
        <v>245</v>
      </c>
    </row>
    <row r="25" spans="1:14" ht="15.75" thickBot="1" x14ac:dyDescent="0.3">
      <c r="A25" s="1">
        <v>24</v>
      </c>
      <c r="B25" s="6" t="s">
        <v>39</v>
      </c>
      <c r="C25" s="2" t="s">
        <v>14</v>
      </c>
      <c r="D25" s="1">
        <v>24</v>
      </c>
      <c r="E25" s="2" t="str">
        <f>IF(Table1[[#This Row],[Bit (pixel)]]=8,"Grayscale",IF(Table1[[#This Row],[Bit (pixel)]]=24,"True Color",""))</f>
        <v>True Color</v>
      </c>
      <c r="F25" s="3">
        <v>53.966799999999999</v>
      </c>
      <c r="G25" s="2" t="s">
        <v>40</v>
      </c>
      <c r="H25" s="2" t="s">
        <v>7</v>
      </c>
      <c r="I25" s="1">
        <v>3</v>
      </c>
      <c r="J25" s="3">
        <v>14.497999999999999</v>
      </c>
      <c r="K25" s="3">
        <v>4.5800999999999998</v>
      </c>
      <c r="L25" s="3">
        <f>LOG10(255^2/Table1[[#This Row],[MSE]])*10</f>
        <v>41.522054005552903</v>
      </c>
      <c r="M25" s="3">
        <f>(Table1[[#This Row],[Ukuran Asli (kb)]]-Table1[[#This Row],[Ukuran Hasil (kb)]])/Table1[[#This Row],[Ukuran Asli (kb)]]*100</f>
        <v>73.135335057850384</v>
      </c>
      <c r="N25" s="6" t="s">
        <v>245</v>
      </c>
    </row>
    <row r="26" spans="1:14" ht="15.75" thickBot="1" x14ac:dyDescent="0.3">
      <c r="A26" s="1">
        <v>25</v>
      </c>
      <c r="B26" s="7" t="s">
        <v>54</v>
      </c>
      <c r="C26" s="2" t="s">
        <v>14</v>
      </c>
      <c r="D26" s="1">
        <v>24</v>
      </c>
      <c r="E26" s="2" t="str">
        <f>IF(Table1[[#This Row],[Bit (pixel)]]=8,"Grayscale",IF(Table1[[#This Row],[Bit (pixel)]]=24,"True Color",""))</f>
        <v>True Color</v>
      </c>
      <c r="F26" s="3">
        <v>808.16700000000003</v>
      </c>
      <c r="G26" s="2" t="s">
        <v>55</v>
      </c>
      <c r="H26" s="2" t="s">
        <v>7</v>
      </c>
      <c r="I26" s="1">
        <v>1</v>
      </c>
      <c r="J26" s="3">
        <v>140.7979</v>
      </c>
      <c r="K26" s="3">
        <v>1.4120000000000001E-2</v>
      </c>
      <c r="L26" s="3">
        <f>LOG10(255^2/Table1[[#This Row],[MSE]])*10</f>
        <v>66.632456641521259</v>
      </c>
      <c r="M26" s="3">
        <f>(Table1[[#This Row],[Ukuran Asli (kb)]]-Table1[[#This Row],[Ukuran Hasil (kb)]])/Table1[[#This Row],[Ukuran Asli (kb)]]*100</f>
        <v>82.578118136474259</v>
      </c>
      <c r="N26" s="6" t="s">
        <v>245</v>
      </c>
    </row>
    <row r="27" spans="1:14" ht="15.75" thickBot="1" x14ac:dyDescent="0.3">
      <c r="A27" s="1">
        <v>26</v>
      </c>
      <c r="B27" s="7" t="s">
        <v>54</v>
      </c>
      <c r="C27" s="2" t="s">
        <v>14</v>
      </c>
      <c r="D27" s="1">
        <v>24</v>
      </c>
      <c r="E27" s="2" t="str">
        <f>IF(Table1[[#This Row],[Bit (pixel)]]=8,"Grayscale",IF(Table1[[#This Row],[Bit (pixel)]]=24,"True Color",""))</f>
        <v>True Color</v>
      </c>
      <c r="F27" s="3">
        <v>808.16700000000003</v>
      </c>
      <c r="G27" s="2" t="s">
        <v>55</v>
      </c>
      <c r="H27" s="2" t="s">
        <v>7</v>
      </c>
      <c r="I27" s="1">
        <v>2</v>
      </c>
      <c r="J27" s="3">
        <v>131.03909999999999</v>
      </c>
      <c r="K27" s="3">
        <v>0.21246000000000001</v>
      </c>
      <c r="L27" s="3">
        <f>LOG10(255^2/Table1[[#This Row],[MSE]])*10</f>
        <v>54.858031837261557</v>
      </c>
      <c r="M27" s="3">
        <f>(Table1[[#This Row],[Ukuran Asli (kb)]]-Table1[[#This Row],[Ukuran Hasil (kb)]])/Table1[[#This Row],[Ukuran Asli (kb)]]*100</f>
        <v>83.78564083908401</v>
      </c>
      <c r="N27" s="6" t="s">
        <v>245</v>
      </c>
    </row>
    <row r="28" spans="1:14" ht="15.75" thickBot="1" x14ac:dyDescent="0.3">
      <c r="A28" s="1">
        <v>27</v>
      </c>
      <c r="B28" s="7" t="s">
        <v>54</v>
      </c>
      <c r="C28" s="2" t="s">
        <v>14</v>
      </c>
      <c r="D28" s="1">
        <v>24</v>
      </c>
      <c r="E28" s="2" t="str">
        <f>IF(Table1[[#This Row],[Bit (pixel)]]=8,"Grayscale",IF(Table1[[#This Row],[Bit (pixel)]]=24,"True Color",""))</f>
        <v>True Color</v>
      </c>
      <c r="F28" s="3">
        <v>808.16700000000003</v>
      </c>
      <c r="G28" s="2" t="s">
        <v>55</v>
      </c>
      <c r="H28" s="2" t="s">
        <v>7</v>
      </c>
      <c r="I28" s="1">
        <v>3</v>
      </c>
      <c r="J28" s="3">
        <v>114.44629999999999</v>
      </c>
      <c r="K28" s="3">
        <v>0.86341999999999997</v>
      </c>
      <c r="L28" s="3">
        <f>LOG10(255^2/Table1[[#This Row],[MSE]])*10</f>
        <v>48.768582565649901</v>
      </c>
      <c r="M28" s="3">
        <f>(Table1[[#This Row],[Ukuran Asli (kb)]]-Table1[[#This Row],[Ukuran Hasil (kb)]])/Table1[[#This Row],[Ukuran Asli (kb)]]*100</f>
        <v>85.83878084603802</v>
      </c>
      <c r="N28" s="6" t="s">
        <v>245</v>
      </c>
    </row>
    <row r="29" spans="1:14" ht="15.75" thickBot="1" x14ac:dyDescent="0.3">
      <c r="A29" s="1">
        <v>28</v>
      </c>
      <c r="B29" s="7" t="s">
        <v>48</v>
      </c>
      <c r="C29" s="2" t="s">
        <v>14</v>
      </c>
      <c r="D29" s="1">
        <v>24</v>
      </c>
      <c r="E29" s="2" t="str">
        <f>IF(Table1[[#This Row],[Bit (pixel)]]=8,"Grayscale",IF(Table1[[#This Row],[Bit (pixel)]]=24,"True Color",""))</f>
        <v>True Color</v>
      </c>
      <c r="F29" s="3">
        <v>128.5137</v>
      </c>
      <c r="G29" s="2" t="s">
        <v>49</v>
      </c>
      <c r="H29" s="2" t="s">
        <v>7</v>
      </c>
      <c r="I29" s="1">
        <v>1</v>
      </c>
      <c r="J29" s="3">
        <v>33.910200000000003</v>
      </c>
      <c r="K29" s="3">
        <v>1.0000000000000001E-5</v>
      </c>
      <c r="L29" s="3">
        <f>LOG10(255^2/Table1[[#This Row],[MSE]])*10</f>
        <v>98.130803608679116</v>
      </c>
      <c r="M29" s="3">
        <f>(Table1[[#This Row],[Ukuran Asli (kb)]]-Table1[[#This Row],[Ukuran Hasil (kb)]])/Table1[[#This Row],[Ukuran Asli (kb)]]*100</f>
        <v>73.613552485065796</v>
      </c>
      <c r="N29" s="6" t="s">
        <v>245</v>
      </c>
    </row>
    <row r="30" spans="1:14" ht="15.75" thickBot="1" x14ac:dyDescent="0.3">
      <c r="A30" s="1">
        <v>29</v>
      </c>
      <c r="B30" s="7" t="s">
        <v>48</v>
      </c>
      <c r="C30" s="2" t="s">
        <v>14</v>
      </c>
      <c r="D30" s="1">
        <v>24</v>
      </c>
      <c r="E30" s="2" t="str">
        <f>IF(Table1[[#This Row],[Bit (pixel)]]=8,"Grayscale",IF(Table1[[#This Row],[Bit (pixel)]]=24,"True Color",""))</f>
        <v>True Color</v>
      </c>
      <c r="F30" s="3">
        <v>128.5137</v>
      </c>
      <c r="G30" s="2" t="s">
        <v>49</v>
      </c>
      <c r="H30" s="2" t="s">
        <v>7</v>
      </c>
      <c r="I30" s="1">
        <v>2</v>
      </c>
      <c r="J30" s="3">
        <v>32.4268</v>
      </c>
      <c r="K30" s="3">
        <v>0.10267999999999999</v>
      </c>
      <c r="L30" s="3">
        <f>LOG10(255^2/Table1[[#This Row],[MSE]])*10</f>
        <v>58.015945008685044</v>
      </c>
      <c r="M30" s="3">
        <f>(Table1[[#This Row],[Ukuran Asli (kb)]]-Table1[[#This Row],[Ukuran Hasil (kb)]])/Table1[[#This Row],[Ukuran Asli (kb)]]*100</f>
        <v>74.767826309568548</v>
      </c>
      <c r="N30" s="6" t="s">
        <v>245</v>
      </c>
    </row>
    <row r="31" spans="1:14" ht="15.75" thickBot="1" x14ac:dyDescent="0.3">
      <c r="A31" s="1">
        <v>30</v>
      </c>
      <c r="B31" s="7" t="s">
        <v>48</v>
      </c>
      <c r="C31" s="2" t="s">
        <v>14</v>
      </c>
      <c r="D31" s="1">
        <v>24</v>
      </c>
      <c r="E31" s="2" t="str">
        <f>IF(Table1[[#This Row],[Bit (pixel)]]=8,"Grayscale",IF(Table1[[#This Row],[Bit (pixel)]]=24,"True Color",""))</f>
        <v>True Color</v>
      </c>
      <c r="F31" s="3">
        <v>128.5137</v>
      </c>
      <c r="G31" s="2" t="s">
        <v>49</v>
      </c>
      <c r="H31" s="2" t="s">
        <v>7</v>
      </c>
      <c r="I31" s="1">
        <v>3</v>
      </c>
      <c r="J31" s="3">
        <v>28.7119</v>
      </c>
      <c r="K31" s="3">
        <v>0.62661999999999995</v>
      </c>
      <c r="L31" s="3">
        <f>LOG10(255^2/Table1[[#This Row],[MSE]])*10</f>
        <v>50.160761086065818</v>
      </c>
      <c r="M31" s="3">
        <f>(Table1[[#This Row],[Ukuran Asli (kb)]]-Table1[[#This Row],[Ukuran Hasil (kb)]])/Table1[[#This Row],[Ukuran Asli (kb)]]*100</f>
        <v>77.658490884629416</v>
      </c>
      <c r="N31" s="6" t="s">
        <v>245</v>
      </c>
    </row>
    <row r="32" spans="1:14" ht="15.75" thickBot="1" x14ac:dyDescent="0.3">
      <c r="A32" s="1">
        <v>31</v>
      </c>
      <c r="B32" s="7" t="s">
        <v>41</v>
      </c>
      <c r="C32" s="2" t="s">
        <v>14</v>
      </c>
      <c r="D32" s="1">
        <v>24</v>
      </c>
      <c r="E32" s="2" t="str">
        <f>IF(Table1[[#This Row],[Bit (pixel)]]=8,"Grayscale",IF(Table1[[#This Row],[Bit (pixel)]]=24,"True Color",""))</f>
        <v>True Color</v>
      </c>
      <c r="F32" s="3">
        <v>226.47</v>
      </c>
      <c r="G32" s="2" t="s">
        <v>231</v>
      </c>
      <c r="H32" s="2" t="s">
        <v>7</v>
      </c>
      <c r="I32" s="1">
        <v>1</v>
      </c>
      <c r="J32" s="3">
        <v>39.729999999999997</v>
      </c>
      <c r="K32" s="3">
        <v>1.1999999999999999E-3</v>
      </c>
      <c r="L32" s="3">
        <f>LOG10(255^2/Table1[[#This Row],[MSE]])*10</f>
        <v>77.338991148202865</v>
      </c>
      <c r="M32" s="3">
        <f>(Table1[[#This Row],[Ukuran Asli (kb)]]-Table1[[#This Row],[Ukuran Hasil (kb)]])/Table1[[#This Row],[Ukuran Asli (kb)]]*100</f>
        <v>82.456837550227419</v>
      </c>
      <c r="N32" s="6" t="s">
        <v>245</v>
      </c>
    </row>
    <row r="33" spans="1:14" ht="15.75" thickBot="1" x14ac:dyDescent="0.3">
      <c r="A33" s="1">
        <v>32</v>
      </c>
      <c r="B33" s="7" t="s">
        <v>41</v>
      </c>
      <c r="C33" s="2" t="s">
        <v>14</v>
      </c>
      <c r="D33" s="1">
        <v>24</v>
      </c>
      <c r="E33" s="2" t="str">
        <f>IF(Table1[[#This Row],[Bit (pixel)]]=8,"Grayscale",IF(Table1[[#This Row],[Bit (pixel)]]=24,"True Color",""))</f>
        <v>True Color</v>
      </c>
      <c r="F33" s="3">
        <v>226.47</v>
      </c>
      <c r="G33" s="2" t="s">
        <v>231</v>
      </c>
      <c r="H33" s="2" t="s">
        <v>7</v>
      </c>
      <c r="I33" s="1">
        <v>2</v>
      </c>
      <c r="J33" s="3">
        <v>38.22</v>
      </c>
      <c r="K33" s="3">
        <v>0.08</v>
      </c>
      <c r="L33" s="3">
        <f>LOG10(255^2/Table1[[#This Row],[MSE]])*10</f>
        <v>59.099903738759672</v>
      </c>
      <c r="M33" s="3">
        <f>(Table1[[#This Row],[Ukuran Asli (kb)]]-Table1[[#This Row],[Ukuran Hasil (kb)]])/Table1[[#This Row],[Ukuran Asli (kb)]]*100</f>
        <v>83.12359252881177</v>
      </c>
      <c r="N33" s="6" t="s">
        <v>245</v>
      </c>
    </row>
    <row r="34" spans="1:14" ht="15.75" thickBot="1" x14ac:dyDescent="0.3">
      <c r="A34" s="1">
        <v>33</v>
      </c>
      <c r="B34" s="7" t="s">
        <v>41</v>
      </c>
      <c r="C34" s="2" t="s">
        <v>14</v>
      </c>
      <c r="D34" s="1">
        <v>24</v>
      </c>
      <c r="E34" s="2" t="str">
        <f>IF(Table1[[#This Row],[Bit (pixel)]]=8,"Grayscale",IF(Table1[[#This Row],[Bit (pixel)]]=24,"True Color",""))</f>
        <v>True Color</v>
      </c>
      <c r="F34" s="3">
        <v>226.47</v>
      </c>
      <c r="G34" s="2" t="s">
        <v>231</v>
      </c>
      <c r="H34" s="2" t="s">
        <v>7</v>
      </c>
      <c r="I34" s="1">
        <v>3</v>
      </c>
      <c r="J34" s="3">
        <v>33.19</v>
      </c>
      <c r="K34" s="3">
        <v>0.34</v>
      </c>
      <c r="L34" s="3">
        <f>LOG10(255^2/Table1[[#This Row],[MSE]])*10</f>
        <v>52.816014438256559</v>
      </c>
      <c r="M34" s="3">
        <f>(Table1[[#This Row],[Ukuran Asli (kb)]]-Table1[[#This Row],[Ukuran Hasil (kb)]])/Table1[[#This Row],[Ukuran Asli (kb)]]*100</f>
        <v>85.344637258798073</v>
      </c>
      <c r="N34" s="6" t="s">
        <v>245</v>
      </c>
    </row>
    <row r="35" spans="1:14" ht="15.75" thickBot="1" x14ac:dyDescent="0.3">
      <c r="A35" s="1">
        <v>34</v>
      </c>
      <c r="B35" s="7" t="s">
        <v>56</v>
      </c>
      <c r="C35" s="2" t="s">
        <v>14</v>
      </c>
      <c r="D35" s="1">
        <v>24</v>
      </c>
      <c r="E35" s="2" t="str">
        <f>IF(Table1[[#This Row],[Bit (pixel)]]=8,"Grayscale",IF(Table1[[#This Row],[Bit (pixel)]]=24,"True Color",""))</f>
        <v>True Color</v>
      </c>
      <c r="F35" s="3">
        <v>839.83299999999997</v>
      </c>
      <c r="G35" s="2" t="s">
        <v>57</v>
      </c>
      <c r="H35" s="2" t="s">
        <v>7</v>
      </c>
      <c r="I35" s="1">
        <v>1</v>
      </c>
      <c r="J35" s="3">
        <v>154.56540000000001</v>
      </c>
      <c r="K35" s="3">
        <v>1.7180000000000001E-2</v>
      </c>
      <c r="L35" s="3">
        <f>LOG10(255^2/Table1[[#This Row],[MSE]])*10</f>
        <v>65.780572013726868</v>
      </c>
      <c r="M35" s="3">
        <f>(Table1[[#This Row],[Ukuran Asli (kb)]]-Table1[[#This Row],[Ukuran Hasil (kb)]])/Table1[[#This Row],[Ukuran Asli (kb)]]*100</f>
        <v>81.59569819237872</v>
      </c>
      <c r="N35" s="6" t="s">
        <v>245</v>
      </c>
    </row>
    <row r="36" spans="1:14" ht="15.75" thickBot="1" x14ac:dyDescent="0.3">
      <c r="A36" s="1">
        <v>35</v>
      </c>
      <c r="B36" s="7" t="s">
        <v>56</v>
      </c>
      <c r="C36" s="2" t="s">
        <v>14</v>
      </c>
      <c r="D36" s="1">
        <v>24</v>
      </c>
      <c r="E36" s="2" t="str">
        <f>IF(Table1[[#This Row],[Bit (pixel)]]=8,"Grayscale",IF(Table1[[#This Row],[Bit (pixel)]]=24,"True Color",""))</f>
        <v>True Color</v>
      </c>
      <c r="F36" s="3">
        <v>839.83299999999997</v>
      </c>
      <c r="G36" s="2" t="s">
        <v>57</v>
      </c>
      <c r="H36" s="2" t="s">
        <v>7</v>
      </c>
      <c r="I36" s="1">
        <v>2</v>
      </c>
      <c r="J36" s="3">
        <v>142.91890000000001</v>
      </c>
      <c r="K36" s="3">
        <v>0.25852000000000003</v>
      </c>
      <c r="L36" s="3">
        <f>LOG10(255^2/Table1[[#This Row],[MSE]])*10</f>
        <v>54.005862136172752</v>
      </c>
      <c r="M36" s="3">
        <f>(Table1[[#This Row],[Ukuran Asli (kb)]]-Table1[[#This Row],[Ukuran Hasil (kb)]])/Table1[[#This Row],[Ukuran Asli (kb)]]*100</f>
        <v>82.982461989466955</v>
      </c>
      <c r="N36" s="6" t="s">
        <v>245</v>
      </c>
    </row>
    <row r="37" spans="1:14" ht="15.75" thickBot="1" x14ac:dyDescent="0.3">
      <c r="A37" s="1">
        <v>36</v>
      </c>
      <c r="B37" s="7" t="s">
        <v>56</v>
      </c>
      <c r="C37" s="2" t="s">
        <v>14</v>
      </c>
      <c r="D37" s="1">
        <v>24</v>
      </c>
      <c r="E37" s="2" t="str">
        <f>IF(Table1[[#This Row],[Bit (pixel)]]=8,"Grayscale",IF(Table1[[#This Row],[Bit (pixel)]]=24,"True Color",""))</f>
        <v>True Color</v>
      </c>
      <c r="F37" s="3">
        <v>839.83299999999997</v>
      </c>
      <c r="G37" s="2" t="s">
        <v>57</v>
      </c>
      <c r="H37" s="2" t="s">
        <v>7</v>
      </c>
      <c r="I37" s="1">
        <v>3</v>
      </c>
      <c r="J37" s="3">
        <v>123.3535</v>
      </c>
      <c r="K37" s="3">
        <v>1.0047999999999999</v>
      </c>
      <c r="L37" s="3">
        <f>LOG10(255^2/Table1[[#This Row],[MSE]])*10</f>
        <v>48.110007344747892</v>
      </c>
      <c r="M37" s="3">
        <f>(Table1[[#This Row],[Ukuran Asli (kb)]]-Table1[[#This Row],[Ukuran Hasil (kb)]])/Table1[[#This Row],[Ukuran Asli (kb)]]*100</f>
        <v>85.312139437245264</v>
      </c>
      <c r="N37" s="6" t="s">
        <v>245</v>
      </c>
    </row>
    <row r="38" spans="1:14" ht="15.75" thickBot="1" x14ac:dyDescent="0.3">
      <c r="A38" s="1">
        <v>37</v>
      </c>
      <c r="B38" s="7" t="s">
        <v>58</v>
      </c>
      <c r="C38" s="2" t="s">
        <v>14</v>
      </c>
      <c r="D38" s="1">
        <v>24</v>
      </c>
      <c r="E38" s="2" t="str">
        <f>IF(Table1[[#This Row],[Bit (pixel)]]=8,"Grayscale",IF(Table1[[#This Row],[Bit (pixel)]]=24,"True Color",""))</f>
        <v>True Color</v>
      </c>
      <c r="F38" s="3">
        <v>78.3232</v>
      </c>
      <c r="G38" s="2" t="s">
        <v>51</v>
      </c>
      <c r="H38" s="2" t="s">
        <v>7</v>
      </c>
      <c r="I38" s="1">
        <v>1</v>
      </c>
      <c r="J38" s="3">
        <v>15.7461</v>
      </c>
      <c r="K38" s="3">
        <v>1.0000000000000001E-5</v>
      </c>
      <c r="L38" s="3">
        <f>LOG10(255^2/Table1[[#This Row],[MSE]])*10</f>
        <v>98.130803608679116</v>
      </c>
      <c r="M38" s="3">
        <f>(Table1[[#This Row],[Ukuran Asli (kb)]]-Table1[[#This Row],[Ukuran Hasil (kb)]])/Table1[[#This Row],[Ukuran Asli (kb)]]*100</f>
        <v>79.895995056381764</v>
      </c>
      <c r="N38" s="6" t="s">
        <v>245</v>
      </c>
    </row>
    <row r="39" spans="1:14" ht="15.75" thickBot="1" x14ac:dyDescent="0.3">
      <c r="A39" s="1">
        <v>38</v>
      </c>
      <c r="B39" s="7" t="s">
        <v>58</v>
      </c>
      <c r="C39" s="2" t="s">
        <v>14</v>
      </c>
      <c r="D39" s="1">
        <v>24</v>
      </c>
      <c r="E39" s="2" t="str">
        <f>IF(Table1[[#This Row],[Bit (pixel)]]=8,"Grayscale",IF(Table1[[#This Row],[Bit (pixel)]]=24,"True Color",""))</f>
        <v>True Color</v>
      </c>
      <c r="F39" s="3">
        <v>78.3232</v>
      </c>
      <c r="G39" s="2" t="s">
        <v>51</v>
      </c>
      <c r="H39" s="2" t="s">
        <v>7</v>
      </c>
      <c r="I39" s="1">
        <v>2</v>
      </c>
      <c r="J39" s="3">
        <v>15.488300000000001</v>
      </c>
      <c r="K39" s="3">
        <v>0.32871</v>
      </c>
      <c r="L39" s="3">
        <f>LOG10(255^2/Table1[[#This Row],[MSE]])*10</f>
        <v>52.962674444992217</v>
      </c>
      <c r="M39" s="3">
        <f>(Table1[[#This Row],[Ukuran Asli (kb)]]-Table1[[#This Row],[Ukuran Hasil (kb)]])/Table1[[#This Row],[Ukuran Asli (kb)]]*100</f>
        <v>80.225144018630488</v>
      </c>
      <c r="N39" s="6" t="s">
        <v>245</v>
      </c>
    </row>
    <row r="40" spans="1:14" ht="15.75" thickBot="1" x14ac:dyDescent="0.3">
      <c r="A40" s="1">
        <v>39</v>
      </c>
      <c r="B40" s="7" t="s">
        <v>58</v>
      </c>
      <c r="C40" s="2" t="s">
        <v>14</v>
      </c>
      <c r="D40" s="1">
        <v>24</v>
      </c>
      <c r="E40" s="2" t="str">
        <f>IF(Table1[[#This Row],[Bit (pixel)]]=8,"Grayscale",IF(Table1[[#This Row],[Bit (pixel)]]=24,"True Color",""))</f>
        <v>True Color</v>
      </c>
      <c r="F40" s="3">
        <v>78.3232</v>
      </c>
      <c r="G40" s="2" t="s">
        <v>51</v>
      </c>
      <c r="H40" s="2" t="s">
        <v>7</v>
      </c>
      <c r="I40" s="1">
        <v>3</v>
      </c>
      <c r="J40" s="3">
        <v>14.7295</v>
      </c>
      <c r="K40" s="3">
        <v>2.3813</v>
      </c>
      <c r="L40" s="3">
        <f>LOG10(255^2/Table1[[#This Row],[MSE]])*10</f>
        <v>44.362662488997131</v>
      </c>
      <c r="M40" s="3">
        <f>(Table1[[#This Row],[Ukuran Asli (kb)]]-Table1[[#This Row],[Ukuran Hasil (kb)]])/Table1[[#This Row],[Ukuran Asli (kb)]]*100</f>
        <v>81.193950196110478</v>
      </c>
      <c r="N40" s="6" t="s">
        <v>245</v>
      </c>
    </row>
    <row r="41" spans="1:14" ht="15.75" thickBot="1" x14ac:dyDescent="0.3">
      <c r="A41" s="1">
        <v>40</v>
      </c>
      <c r="B41" s="7" t="s">
        <v>35</v>
      </c>
      <c r="C41" s="2" t="s">
        <v>14</v>
      </c>
      <c r="D41" s="1">
        <v>24</v>
      </c>
      <c r="E41" s="2" t="str">
        <f>IF(Table1[[#This Row],[Bit (pixel)]]=8,"Grayscale",IF(Table1[[#This Row],[Bit (pixel)]]=24,"True Color",""))</f>
        <v>True Color</v>
      </c>
      <c r="F41" s="3">
        <v>37.591799999999999</v>
      </c>
      <c r="G41" s="2" t="s">
        <v>31</v>
      </c>
      <c r="H41" s="2" t="s">
        <v>7</v>
      </c>
      <c r="I41" s="1">
        <v>1</v>
      </c>
      <c r="J41" s="3">
        <v>8.6190999999999995</v>
      </c>
      <c r="K41" s="3">
        <v>1.7413000000000001E-2</v>
      </c>
      <c r="L41" s="3">
        <f>LOG10(255^2/Table1[[#This Row],[MSE]])*10</f>
        <v>65.722067608473296</v>
      </c>
      <c r="M41" s="3">
        <f>(Table1[[#This Row],[Ukuran Asli (kb)]]-Table1[[#This Row],[Ukuran Hasil (kb)]])/Table1[[#This Row],[Ukuran Asli (kb)]]*100</f>
        <v>77.071861416585534</v>
      </c>
      <c r="N41" s="6" t="s">
        <v>245</v>
      </c>
    </row>
    <row r="42" spans="1:14" ht="15.75" thickBot="1" x14ac:dyDescent="0.3">
      <c r="A42" s="1">
        <v>41</v>
      </c>
      <c r="B42" s="7" t="s">
        <v>35</v>
      </c>
      <c r="C42" s="2" t="s">
        <v>14</v>
      </c>
      <c r="D42" s="1">
        <v>24</v>
      </c>
      <c r="E42" s="2" t="str">
        <f>IF(Table1[[#This Row],[Bit (pixel)]]=8,"Grayscale",IF(Table1[[#This Row],[Bit (pixel)]]=24,"True Color",""))</f>
        <v>True Color</v>
      </c>
      <c r="F42" s="3">
        <v>37.591799999999999</v>
      </c>
      <c r="G42" s="2" t="s">
        <v>31</v>
      </c>
      <c r="H42" s="2" t="s">
        <v>7</v>
      </c>
      <c r="I42" s="1">
        <v>2</v>
      </c>
      <c r="J42" s="3">
        <v>8.2705000000000002</v>
      </c>
      <c r="K42" s="3">
        <v>0.33607999999999999</v>
      </c>
      <c r="L42" s="3">
        <f>LOG10(255^2/Table1[[#This Row],[MSE]])*10</f>
        <v>52.866376923379754</v>
      </c>
      <c r="M42" s="3">
        <f>(Table1[[#This Row],[Ukuran Asli (kb)]]-Table1[[#This Row],[Ukuran Hasil (kb)]])/Table1[[#This Row],[Ukuran Asli (kb)]]*100</f>
        <v>77.999191312999116</v>
      </c>
      <c r="N42" s="6" t="s">
        <v>245</v>
      </c>
    </row>
    <row r="43" spans="1:14" ht="15.75" thickBot="1" x14ac:dyDescent="0.3">
      <c r="A43" s="1">
        <v>42</v>
      </c>
      <c r="B43" s="7" t="s">
        <v>35</v>
      </c>
      <c r="C43" s="2" t="s">
        <v>14</v>
      </c>
      <c r="D43" s="1">
        <v>24</v>
      </c>
      <c r="E43" s="2" t="str">
        <f>IF(Table1[[#This Row],[Bit (pixel)]]=8,"Grayscale",IF(Table1[[#This Row],[Bit (pixel)]]=24,"True Color",""))</f>
        <v>True Color</v>
      </c>
      <c r="F43" s="3">
        <v>37.591799999999999</v>
      </c>
      <c r="G43" s="2" t="s">
        <v>31</v>
      </c>
      <c r="H43" s="2" t="s">
        <v>7</v>
      </c>
      <c r="I43" s="1">
        <v>3</v>
      </c>
      <c r="J43" s="3">
        <v>7.2744</v>
      </c>
      <c r="K43" s="3">
        <v>1.8009999999999999</v>
      </c>
      <c r="L43" s="3">
        <f>LOG10(255^2/Table1[[#This Row],[MSE]])*10</f>
        <v>45.575666480483775</v>
      </c>
      <c r="M43" s="3">
        <f>(Table1[[#This Row],[Ukuran Asli (kb)]]-Table1[[#This Row],[Ukuran Hasil (kb)]])/Table1[[#This Row],[Ukuran Asli (kb)]]*100</f>
        <v>80.648971318213015</v>
      </c>
      <c r="N43" s="6" t="s">
        <v>245</v>
      </c>
    </row>
    <row r="44" spans="1:14" ht="15.75" thickBot="1" x14ac:dyDescent="0.3">
      <c r="A44" s="1">
        <v>43</v>
      </c>
      <c r="B44" s="7" t="s">
        <v>36</v>
      </c>
      <c r="C44" s="2" t="s">
        <v>14</v>
      </c>
      <c r="D44" s="1">
        <v>24</v>
      </c>
      <c r="E44" s="2" t="str">
        <f>IF(Table1[[#This Row],[Bit (pixel)]]=8,"Grayscale",IF(Table1[[#This Row],[Bit (pixel)]]=24,"True Color",""))</f>
        <v>True Color</v>
      </c>
      <c r="F44" s="3">
        <v>252.02</v>
      </c>
      <c r="G44" s="2" t="s">
        <v>8</v>
      </c>
      <c r="H44" s="2" t="s">
        <v>7</v>
      </c>
      <c r="I44" s="1">
        <v>1</v>
      </c>
      <c r="J44" s="3">
        <v>56.27</v>
      </c>
      <c r="K44" s="3">
        <v>1.0000000000000001E-5</v>
      </c>
      <c r="L44" s="3">
        <f>LOG10(255^2/Table1[[#This Row],[MSE]])*10</f>
        <v>98.130803608679116</v>
      </c>
      <c r="M44" s="3">
        <f>(Table1[[#This Row],[Ukuran Asli (kb)]]-Table1[[#This Row],[Ukuran Hasil (kb)]])/Table1[[#This Row],[Ukuran Asli (kb)]]*100</f>
        <v>77.672406951829217</v>
      </c>
      <c r="N44" s="6" t="s">
        <v>245</v>
      </c>
    </row>
    <row r="45" spans="1:14" ht="15.75" thickBot="1" x14ac:dyDescent="0.3">
      <c r="A45" s="1">
        <v>44</v>
      </c>
      <c r="B45" s="7" t="s">
        <v>36</v>
      </c>
      <c r="C45" s="2" t="s">
        <v>14</v>
      </c>
      <c r="D45" s="1">
        <v>24</v>
      </c>
      <c r="E45" s="2" t="str">
        <f>IF(Table1[[#This Row],[Bit (pixel)]]=8,"Grayscale",IF(Table1[[#This Row],[Bit (pixel)]]=24,"True Color",""))</f>
        <v>True Color</v>
      </c>
      <c r="F45" s="3">
        <v>252.02</v>
      </c>
      <c r="G45" s="2" t="s">
        <v>8</v>
      </c>
      <c r="H45" s="2" t="s">
        <v>7</v>
      </c>
      <c r="I45" s="1">
        <v>2</v>
      </c>
      <c r="J45" s="3">
        <v>54.2</v>
      </c>
      <c r="K45" s="3">
        <v>0.13</v>
      </c>
      <c r="L45" s="3">
        <f>LOG10(255^2/Table1[[#This Row],[MSE]])*10</f>
        <v>56.99137008561074</v>
      </c>
      <c r="M45" s="3">
        <f>(Table1[[#This Row],[Ukuran Asli (kb)]]-Table1[[#This Row],[Ukuran Hasil (kb)]])/Table1[[#This Row],[Ukuran Asli (kb)]]*100</f>
        <v>78.493770335687643</v>
      </c>
      <c r="N45" s="6" t="s">
        <v>245</v>
      </c>
    </row>
    <row r="46" spans="1:14" ht="15.75" thickBot="1" x14ac:dyDescent="0.3">
      <c r="A46" s="1">
        <v>45</v>
      </c>
      <c r="B46" s="7" t="s">
        <v>36</v>
      </c>
      <c r="C46" s="2" t="s">
        <v>14</v>
      </c>
      <c r="D46" s="1">
        <v>24</v>
      </c>
      <c r="E46" s="2" t="str">
        <f>IF(Table1[[#This Row],[Bit (pixel)]]=8,"Grayscale",IF(Table1[[#This Row],[Bit (pixel)]]=24,"True Color",""))</f>
        <v>True Color</v>
      </c>
      <c r="F46" s="3">
        <v>252.02</v>
      </c>
      <c r="G46" s="2" t="s">
        <v>8</v>
      </c>
      <c r="H46" s="2" t="s">
        <v>7</v>
      </c>
      <c r="I46" s="1">
        <v>3</v>
      </c>
      <c r="J46" s="3">
        <v>49.42</v>
      </c>
      <c r="K46" s="3">
        <v>0.8</v>
      </c>
      <c r="L46" s="3">
        <f>LOG10(255^2/Table1[[#This Row],[MSE]])*10</f>
        <v>49.099903738759672</v>
      </c>
      <c r="M46" s="3">
        <f>(Table1[[#This Row],[Ukuran Asli (kb)]]-Table1[[#This Row],[Ukuran Hasil (kb)]])/Table1[[#This Row],[Ukuran Asli (kb)]]*100</f>
        <v>80.390445202761697</v>
      </c>
      <c r="N46" s="6" t="s">
        <v>245</v>
      </c>
    </row>
    <row r="47" spans="1:14" ht="15.75" thickBot="1" x14ac:dyDescent="0.3">
      <c r="A47" s="1">
        <v>46</v>
      </c>
      <c r="B47" s="7" t="s">
        <v>59</v>
      </c>
      <c r="C47" s="2" t="s">
        <v>14</v>
      </c>
      <c r="D47" s="1">
        <v>24</v>
      </c>
      <c r="E47" s="2" t="str">
        <f>IF(Table1[[#This Row],[Bit (pixel)]]=8,"Grayscale",IF(Table1[[#This Row],[Bit (pixel)]]=24,"True Color",""))</f>
        <v>True Color</v>
      </c>
      <c r="F47" s="3">
        <v>151.5615</v>
      </c>
      <c r="G47" s="2" t="s">
        <v>6</v>
      </c>
      <c r="H47" s="2" t="s">
        <v>7</v>
      </c>
      <c r="I47" s="1">
        <v>1</v>
      </c>
      <c r="J47" s="3">
        <v>39.629899999999999</v>
      </c>
      <c r="K47" s="3">
        <v>4.249E-2</v>
      </c>
      <c r="L47" s="3">
        <f>LOG10(255^2/Table1[[#This Row],[MSE]])*10</f>
        <v>61.84793629778396</v>
      </c>
      <c r="M47" s="3">
        <f>(Table1[[#This Row],[Ukuran Asli (kb)]]-Table1[[#This Row],[Ukuran Hasil (kb)]])/Table1[[#This Row],[Ukuran Asli (kb)]]*100</f>
        <v>73.852264592261236</v>
      </c>
      <c r="N47" s="6" t="s">
        <v>245</v>
      </c>
    </row>
    <row r="48" spans="1:14" ht="15.75" thickBot="1" x14ac:dyDescent="0.3">
      <c r="A48" s="1">
        <v>47</v>
      </c>
      <c r="B48" s="7" t="s">
        <v>59</v>
      </c>
      <c r="C48" s="2" t="s">
        <v>14</v>
      </c>
      <c r="D48" s="1">
        <v>24</v>
      </c>
      <c r="E48" s="2" t="str">
        <f>IF(Table1[[#This Row],[Bit (pixel)]]=8,"Grayscale",IF(Table1[[#This Row],[Bit (pixel)]]=24,"True Color",""))</f>
        <v>True Color</v>
      </c>
      <c r="F48" s="3">
        <v>151.5615</v>
      </c>
      <c r="G48" s="2" t="s">
        <v>6</v>
      </c>
      <c r="H48" s="2" t="s">
        <v>7</v>
      </c>
      <c r="I48" s="1">
        <v>2</v>
      </c>
      <c r="J48" s="3">
        <v>37.196300000000001</v>
      </c>
      <c r="K48" s="3">
        <v>1.9907999999999999</v>
      </c>
      <c r="L48" s="3">
        <f>LOG10(255^2/Table1[[#This Row],[MSE]])*10</f>
        <v>45.140527287959245</v>
      </c>
      <c r="M48" s="3">
        <f>(Table1[[#This Row],[Ukuran Asli (kb)]]-Table1[[#This Row],[Ukuran Hasil (kb)]])/Table1[[#This Row],[Ukuran Asli (kb)]]*100</f>
        <v>75.457949413274477</v>
      </c>
      <c r="N48" s="6" t="s">
        <v>245</v>
      </c>
    </row>
    <row r="49" spans="1:14" ht="15.75" thickBot="1" x14ac:dyDescent="0.3">
      <c r="A49" s="1">
        <v>48</v>
      </c>
      <c r="B49" s="7" t="s">
        <v>59</v>
      </c>
      <c r="C49" s="2" t="s">
        <v>14</v>
      </c>
      <c r="D49" s="1">
        <v>24</v>
      </c>
      <c r="E49" s="2" t="str">
        <f>IF(Table1[[#This Row],[Bit (pixel)]]=8,"Grayscale",IF(Table1[[#This Row],[Bit (pixel)]]=24,"True Color",""))</f>
        <v>True Color</v>
      </c>
      <c r="F49" s="3">
        <v>151.5615</v>
      </c>
      <c r="G49" s="2" t="s">
        <v>6</v>
      </c>
      <c r="H49" s="2" t="s">
        <v>7</v>
      </c>
      <c r="I49" s="1">
        <v>3</v>
      </c>
      <c r="J49" s="3">
        <v>33.020499999999998</v>
      </c>
      <c r="K49" s="3">
        <v>6.9436</v>
      </c>
      <c r="L49" s="3">
        <f>LOG10(255^2/Table1[[#This Row],[MSE]])*10</f>
        <v>39.714956663832808</v>
      </c>
      <c r="M49" s="3">
        <f>(Table1[[#This Row],[Ukuran Asli (kb)]]-Table1[[#This Row],[Ukuran Hasil (kb)]])/Table1[[#This Row],[Ukuran Asli (kb)]]*100</f>
        <v>78.213134602125209</v>
      </c>
      <c r="N49" s="6" t="s">
        <v>245</v>
      </c>
    </row>
    <row r="50" spans="1:14" ht="15.75" thickBot="1" x14ac:dyDescent="0.3">
      <c r="A50" s="1">
        <v>49</v>
      </c>
      <c r="B50" s="6" t="s">
        <v>33</v>
      </c>
      <c r="C50" s="2" t="s">
        <v>14</v>
      </c>
      <c r="D50" s="1">
        <v>24</v>
      </c>
      <c r="E50" s="2" t="str">
        <f>IF(Table1[[#This Row],[Bit (pixel)]]=8,"Grayscale",IF(Table1[[#This Row],[Bit (pixel)]]=24,"True Color",""))</f>
        <v>True Color</v>
      </c>
      <c r="F50" s="34">
        <v>112.8682</v>
      </c>
      <c r="G50" s="2" t="s">
        <v>30</v>
      </c>
      <c r="H50" s="2" t="s">
        <v>11</v>
      </c>
      <c r="I50" s="1">
        <v>1</v>
      </c>
      <c r="J50" s="3">
        <v>41.035200000000003</v>
      </c>
      <c r="K50" s="3">
        <v>4.5879000000000003E-2</v>
      </c>
      <c r="L50" s="3">
        <f>LOG10(255^2/Table1[[#This Row],[MSE]])*10</f>
        <v>61.514664176198252</v>
      </c>
      <c r="M50" s="3">
        <f>(Table1[[#This Row],[Ukuran Asli (kb)]]-Table1[[#This Row],[Ukuran Hasil (kb)]])/Table1[[#This Row],[Ukuran Asli (kb)]]*100</f>
        <v>63.643258242800002</v>
      </c>
      <c r="N50" s="6" t="s">
        <v>245</v>
      </c>
    </row>
    <row r="51" spans="1:14" ht="15.75" thickBot="1" x14ac:dyDescent="0.3">
      <c r="A51" s="1">
        <v>50</v>
      </c>
      <c r="B51" s="6" t="s">
        <v>33</v>
      </c>
      <c r="C51" s="2" t="s">
        <v>14</v>
      </c>
      <c r="D51" s="1">
        <v>24</v>
      </c>
      <c r="E51" s="2" t="str">
        <f>IF(Table1[[#This Row],[Bit (pixel)]]=8,"Grayscale",IF(Table1[[#This Row],[Bit (pixel)]]=24,"True Color",""))</f>
        <v>True Color</v>
      </c>
      <c r="F51" s="34">
        <v>112.8682</v>
      </c>
      <c r="G51" s="2" t="s">
        <v>30</v>
      </c>
      <c r="H51" s="2" t="s">
        <v>11</v>
      </c>
      <c r="I51" s="1">
        <v>2</v>
      </c>
      <c r="J51" s="3">
        <v>38.644500000000001</v>
      </c>
      <c r="K51" s="3">
        <v>0.61033999999999999</v>
      </c>
      <c r="L51" s="3">
        <f>LOG10(255^2/Table1[[#This Row],[MSE]])*10</f>
        <v>50.275085275162425</v>
      </c>
      <c r="M51" s="3">
        <f>(Table1[[#This Row],[Ukuran Asli (kb)]]-Table1[[#This Row],[Ukuran Hasil (kb)]])/Table1[[#This Row],[Ukuran Asli (kb)]]*100</f>
        <v>65.761392491419201</v>
      </c>
      <c r="N51" s="6" t="s">
        <v>245</v>
      </c>
    </row>
    <row r="52" spans="1:14" ht="15.75" thickBot="1" x14ac:dyDescent="0.3">
      <c r="A52" s="1">
        <v>51</v>
      </c>
      <c r="B52" s="6" t="s">
        <v>33</v>
      </c>
      <c r="C52" s="2" t="s">
        <v>14</v>
      </c>
      <c r="D52" s="1">
        <v>24</v>
      </c>
      <c r="E52" s="2" t="str">
        <f>IF(Table1[[#This Row],[Bit (pixel)]]=8,"Grayscale",IF(Table1[[#This Row],[Bit (pixel)]]=24,"True Color",""))</f>
        <v>True Color</v>
      </c>
      <c r="F52" s="34">
        <v>112.8682</v>
      </c>
      <c r="G52" s="2" t="s">
        <v>30</v>
      </c>
      <c r="H52" s="2" t="s">
        <v>11</v>
      </c>
      <c r="I52" s="1">
        <v>3</v>
      </c>
      <c r="J52" s="3">
        <v>36.9268</v>
      </c>
      <c r="K52" s="3">
        <v>1.7010000000000001</v>
      </c>
      <c r="L52" s="3">
        <f>LOG10(255^2/Table1[[#This Row],[MSE]])*10</f>
        <v>45.82376047255341</v>
      </c>
      <c r="M52" s="3">
        <f>(Table1[[#This Row],[Ukuran Asli (kb)]]-Table1[[#This Row],[Ukuran Hasil (kb)]])/Table1[[#This Row],[Ukuran Asli (kb)]]*100</f>
        <v>67.283256045546935</v>
      </c>
      <c r="N52" s="6" t="s">
        <v>245</v>
      </c>
    </row>
    <row r="53" spans="1:14" ht="15.75" thickBot="1" x14ac:dyDescent="0.3">
      <c r="A53" s="1">
        <v>52</v>
      </c>
      <c r="B53" s="6" t="s">
        <v>34</v>
      </c>
      <c r="C53" s="2" t="s">
        <v>14</v>
      </c>
      <c r="D53" s="1">
        <v>24</v>
      </c>
      <c r="E53" s="2" t="str">
        <f>IF(Table1[[#This Row],[Bit (pixel)]]=8,"Grayscale",IF(Table1[[#This Row],[Bit (pixel)]]=24,"True Color",""))</f>
        <v>True Color</v>
      </c>
      <c r="F53" s="3">
        <v>982.5</v>
      </c>
      <c r="G53" s="2" t="s">
        <v>32</v>
      </c>
      <c r="H53" s="2" t="s">
        <v>11</v>
      </c>
      <c r="I53" s="1">
        <v>1</v>
      </c>
      <c r="J53" s="3">
        <v>167.5977</v>
      </c>
      <c r="K53" s="3">
        <v>1.5999E-3</v>
      </c>
      <c r="L53" s="3">
        <f>LOG10(255^2/Table1[[#This Row],[MSE]])*10</f>
        <v>76.08987522465371</v>
      </c>
      <c r="M53" s="3">
        <f>(Table1[[#This Row],[Ukuran Asli (kb)]]-Table1[[#This Row],[Ukuran Hasil (kb)]])/Table1[[#This Row],[Ukuran Asli (kb)]]*100</f>
        <v>82.941709923664121</v>
      </c>
      <c r="N53" s="6" t="s">
        <v>245</v>
      </c>
    </row>
    <row r="54" spans="1:14" ht="15.75" thickBot="1" x14ac:dyDescent="0.3">
      <c r="A54" s="1">
        <v>53</v>
      </c>
      <c r="B54" s="6" t="s">
        <v>34</v>
      </c>
      <c r="C54" s="2" t="s">
        <v>14</v>
      </c>
      <c r="D54" s="1">
        <v>24</v>
      </c>
      <c r="E54" s="2" t="str">
        <f>IF(Table1[[#This Row],[Bit (pixel)]]=8,"Grayscale",IF(Table1[[#This Row],[Bit (pixel)]]=24,"True Color",""))</f>
        <v>True Color</v>
      </c>
      <c r="F54" s="3">
        <v>982.5</v>
      </c>
      <c r="G54" s="2" t="s">
        <v>32</v>
      </c>
      <c r="H54" s="2" t="s">
        <v>11</v>
      </c>
      <c r="I54" s="1">
        <v>2</v>
      </c>
      <c r="J54" s="3">
        <v>160.2363</v>
      </c>
      <c r="K54" s="3">
        <v>7.3887999999999995E-2</v>
      </c>
      <c r="L54" s="3">
        <f>LOG10(255^2/Table1[[#This Row],[MSE]])*10</f>
        <v>59.445064496308284</v>
      </c>
      <c r="M54" s="3">
        <f>(Table1[[#This Row],[Ukuran Asli (kb)]]-Table1[[#This Row],[Ukuran Hasil (kb)]])/Table1[[#This Row],[Ukuran Asli (kb)]]*100</f>
        <v>83.690961832061063</v>
      </c>
      <c r="N54" s="6" t="s">
        <v>245</v>
      </c>
    </row>
    <row r="55" spans="1:14" ht="15.75" thickBot="1" x14ac:dyDescent="0.3">
      <c r="A55" s="1">
        <v>54</v>
      </c>
      <c r="B55" s="6" t="s">
        <v>34</v>
      </c>
      <c r="C55" s="2" t="s">
        <v>14</v>
      </c>
      <c r="D55" s="1">
        <v>24</v>
      </c>
      <c r="E55" s="2" t="str">
        <f>IF(Table1[[#This Row],[Bit (pixel)]]=8,"Grayscale",IF(Table1[[#This Row],[Bit (pixel)]]=24,"True Color",""))</f>
        <v>True Color</v>
      </c>
      <c r="F55" s="3">
        <v>982.5</v>
      </c>
      <c r="G55" s="2" t="s">
        <v>32</v>
      </c>
      <c r="H55" s="2" t="s">
        <v>11</v>
      </c>
      <c r="I55" s="1">
        <v>3</v>
      </c>
      <c r="J55" s="3">
        <v>143.08109999999999</v>
      </c>
      <c r="K55" s="3">
        <v>0.34519</v>
      </c>
      <c r="L55" s="3">
        <f>LOG10(255^2/Table1[[#This Row],[MSE]])*10</f>
        <v>52.750221549595153</v>
      </c>
      <c r="M55" s="3">
        <f>(Table1[[#This Row],[Ukuran Asli (kb)]]-Table1[[#This Row],[Ukuran Hasil (kb)]])/Table1[[#This Row],[Ukuran Asli (kb)]]*100</f>
        <v>85.437038167938923</v>
      </c>
      <c r="N55" s="6" t="s">
        <v>245</v>
      </c>
    </row>
    <row r="56" spans="1:14" ht="15.75" thickBot="1" x14ac:dyDescent="0.3">
      <c r="A56" s="1">
        <v>55</v>
      </c>
      <c r="B56" s="6" t="s">
        <v>37</v>
      </c>
      <c r="C56" s="2" t="s">
        <v>14</v>
      </c>
      <c r="D56" s="1">
        <v>24</v>
      </c>
      <c r="E56" s="2" t="str">
        <f>IF(Table1[[#This Row],[Bit (pixel)]]=8,"Grayscale",IF(Table1[[#This Row],[Bit (pixel)]]=24,"True Color",""))</f>
        <v>True Color</v>
      </c>
      <c r="F56" s="3">
        <v>3748.9834000000001</v>
      </c>
      <c r="G56" s="2" t="s">
        <v>38</v>
      </c>
      <c r="H56" s="2" t="s">
        <v>11</v>
      </c>
      <c r="I56" s="1">
        <v>1</v>
      </c>
      <c r="J56" s="3">
        <v>714.15530000000001</v>
      </c>
      <c r="K56" s="3">
        <v>5.5522000000000002E-3</v>
      </c>
      <c r="L56" s="3">
        <f>LOG10(255^2/Table1[[#This Row],[MSE]])*10</f>
        <v>70.686152590889876</v>
      </c>
      <c r="M56" s="3">
        <f>(Table1[[#This Row],[Ukuran Asli (kb)]]-Table1[[#This Row],[Ukuran Hasil (kb)]])/Table1[[#This Row],[Ukuran Asli (kb)]]*100</f>
        <v>80.950694526948297</v>
      </c>
      <c r="N56" s="6" t="s">
        <v>245</v>
      </c>
    </row>
    <row r="57" spans="1:14" ht="15.75" thickBot="1" x14ac:dyDescent="0.3">
      <c r="A57" s="1">
        <v>56</v>
      </c>
      <c r="B57" s="6" t="s">
        <v>37</v>
      </c>
      <c r="C57" s="2" t="s">
        <v>14</v>
      </c>
      <c r="D57" s="1">
        <v>24</v>
      </c>
      <c r="E57" s="2" t="str">
        <f>IF(Table1[[#This Row],[Bit (pixel)]]=8,"Grayscale",IF(Table1[[#This Row],[Bit (pixel)]]=24,"True Color",""))</f>
        <v>True Color</v>
      </c>
      <c r="F57" s="3">
        <v>3748.9834000000001</v>
      </c>
      <c r="G57" s="2" t="s">
        <v>38</v>
      </c>
      <c r="H57" s="2" t="s">
        <v>11</v>
      </c>
      <c r="I57" s="1">
        <v>2</v>
      </c>
      <c r="J57" s="3">
        <v>654.84770000000003</v>
      </c>
      <c r="K57" s="3">
        <v>0.27344000000000002</v>
      </c>
      <c r="L57" s="3">
        <f>LOG10(255^2/Table1[[#This Row],[MSE]])*10</f>
        <v>53.762183154912492</v>
      </c>
      <c r="M57" s="3">
        <f>(Table1[[#This Row],[Ukuran Asli (kb)]]-Table1[[#This Row],[Ukuran Hasil (kb)]])/Table1[[#This Row],[Ukuran Asli (kb)]]*100</f>
        <v>82.532659387075441</v>
      </c>
      <c r="N57" s="6" t="s">
        <v>245</v>
      </c>
    </row>
    <row r="58" spans="1:14" ht="15.75" thickBot="1" x14ac:dyDescent="0.3">
      <c r="A58" s="1">
        <v>57</v>
      </c>
      <c r="B58" s="6" t="s">
        <v>37</v>
      </c>
      <c r="C58" s="2" t="s">
        <v>14</v>
      </c>
      <c r="D58" s="1">
        <v>24</v>
      </c>
      <c r="E58" s="2" t="str">
        <f>IF(Table1[[#This Row],[Bit (pixel)]]=8,"Grayscale",IF(Table1[[#This Row],[Bit (pixel)]]=24,"True Color",""))</f>
        <v>True Color</v>
      </c>
      <c r="F58" s="3">
        <v>3748.9834000000001</v>
      </c>
      <c r="G58" s="2" t="s">
        <v>38</v>
      </c>
      <c r="H58" s="2" t="s">
        <v>11</v>
      </c>
      <c r="I58" s="1">
        <v>3</v>
      </c>
      <c r="J58" s="3">
        <v>568.62599999999998</v>
      </c>
      <c r="K58" s="3">
        <v>0.83757000000000004</v>
      </c>
      <c r="L58" s="3">
        <f>LOG10(255^2/Table1[[#This Row],[MSE]])*10</f>
        <v>48.900592474356479</v>
      </c>
      <c r="M58" s="3">
        <f>(Table1[[#This Row],[Ukuran Asli (kb)]]-Table1[[#This Row],[Ukuran Hasil (kb)]])/Table1[[#This Row],[Ukuran Asli (kb)]]*100</f>
        <v>84.832528199511358</v>
      </c>
      <c r="N58" s="6" t="s">
        <v>245</v>
      </c>
    </row>
    <row r="59" spans="1:14" ht="15.75" thickBot="1" x14ac:dyDescent="0.3">
      <c r="A59" s="1">
        <v>58</v>
      </c>
      <c r="B59" s="6" t="s">
        <v>50</v>
      </c>
      <c r="C59" s="2" t="s">
        <v>14</v>
      </c>
      <c r="D59" s="1">
        <v>24</v>
      </c>
      <c r="E59" s="2" t="str">
        <f>IF(Table1[[#This Row],[Bit (pixel)]]=8,"Grayscale",IF(Table1[[#This Row],[Bit (pixel)]]=24,"True Color",""))</f>
        <v>True Color</v>
      </c>
      <c r="F59" s="3">
        <v>71.305700000000002</v>
      </c>
      <c r="G59" s="2" t="s">
        <v>51</v>
      </c>
      <c r="H59" s="2" t="s">
        <v>11</v>
      </c>
      <c r="I59" s="1">
        <v>1</v>
      </c>
      <c r="J59" s="3">
        <v>8.7324000000000002</v>
      </c>
      <c r="K59" s="3">
        <v>1.0000000000000001E-5</v>
      </c>
      <c r="L59" s="3">
        <f>LOG10(255^2/Table1[[#This Row],[MSE]])*10</f>
        <v>98.130803608679116</v>
      </c>
      <c r="M59" s="3">
        <f>(Table1[[#This Row],[Ukuran Asli (kb)]]-Table1[[#This Row],[Ukuran Hasil (kb)]])/Table1[[#This Row],[Ukuran Asli (kb)]]*100</f>
        <v>87.753573697474394</v>
      </c>
      <c r="N59" s="6" t="s">
        <v>245</v>
      </c>
    </row>
    <row r="60" spans="1:14" ht="15.75" thickBot="1" x14ac:dyDescent="0.3">
      <c r="A60" s="1">
        <v>59</v>
      </c>
      <c r="B60" s="6" t="s">
        <v>50</v>
      </c>
      <c r="C60" s="2" t="s">
        <v>14</v>
      </c>
      <c r="D60" s="1">
        <v>24</v>
      </c>
      <c r="E60" s="2" t="str">
        <f>IF(Table1[[#This Row],[Bit (pixel)]]=8,"Grayscale",IF(Table1[[#This Row],[Bit (pixel)]]=24,"True Color",""))</f>
        <v>True Color</v>
      </c>
      <c r="F60" s="3">
        <v>71.305700000000002</v>
      </c>
      <c r="G60" s="2" t="s">
        <v>51</v>
      </c>
      <c r="H60" s="2" t="s">
        <v>11</v>
      </c>
      <c r="I60" s="1">
        <v>2</v>
      </c>
      <c r="J60" s="3">
        <v>8.6649999999999991</v>
      </c>
      <c r="K60" s="3">
        <v>1.0196999999999999E-2</v>
      </c>
      <c r="L60" s="3">
        <f>LOG10(255^2/Table1[[#This Row],[MSE]])*10</f>
        <v>68.046079415651889</v>
      </c>
      <c r="M60" s="3">
        <f>(Table1[[#This Row],[Ukuran Asli (kb)]]-Table1[[#This Row],[Ukuran Hasil (kb)]])/Table1[[#This Row],[Ukuran Asli (kb)]]*100</f>
        <v>87.848096295247075</v>
      </c>
      <c r="N60" s="6" t="s">
        <v>245</v>
      </c>
    </row>
    <row r="61" spans="1:14" ht="15.75" thickBot="1" x14ac:dyDescent="0.3">
      <c r="A61" s="1">
        <v>60</v>
      </c>
      <c r="B61" s="6" t="s">
        <v>50</v>
      </c>
      <c r="C61" s="2" t="s">
        <v>14</v>
      </c>
      <c r="D61" s="1">
        <v>24</v>
      </c>
      <c r="E61" s="2" t="str">
        <f>IF(Table1[[#This Row],[Bit (pixel)]]=8,"Grayscale",IF(Table1[[#This Row],[Bit (pixel)]]=24,"True Color",""))</f>
        <v>True Color</v>
      </c>
      <c r="F61" s="3">
        <v>71.305700000000002</v>
      </c>
      <c r="G61" s="2" t="s">
        <v>51</v>
      </c>
      <c r="H61" s="2" t="s">
        <v>11</v>
      </c>
      <c r="I61" s="1">
        <v>3</v>
      </c>
      <c r="J61" s="3">
        <v>8.4940999999999995</v>
      </c>
      <c r="K61" s="3">
        <v>0.17743999999999999</v>
      </c>
      <c r="L61" s="3">
        <f>LOG10(255^2/Table1[[#This Row],[MSE]])*10</f>
        <v>55.640288320628251</v>
      </c>
      <c r="M61" s="3">
        <f>(Table1[[#This Row],[Ukuran Asli (kb)]]-Table1[[#This Row],[Ukuran Hasil (kb)]])/Table1[[#This Row],[Ukuran Asli (kb)]]*100</f>
        <v>88.087768579510467</v>
      </c>
      <c r="N61" s="6" t="s">
        <v>245</v>
      </c>
    </row>
    <row r="62" spans="1:14" ht="15.75" thickBot="1" x14ac:dyDescent="0.3">
      <c r="A62" s="1">
        <v>61</v>
      </c>
      <c r="B62" s="6" t="s">
        <v>52</v>
      </c>
      <c r="C62" s="2" t="s">
        <v>14</v>
      </c>
      <c r="D62" s="1">
        <v>24</v>
      </c>
      <c r="E62" s="2" t="str">
        <f>IF(Table1[[#This Row],[Bit (pixel)]]=8,"Grayscale",IF(Table1[[#This Row],[Bit (pixel)]]=24,"True Color",""))</f>
        <v>True Color</v>
      </c>
      <c r="F62" s="3">
        <v>295.46089999999998</v>
      </c>
      <c r="G62" s="2" t="s">
        <v>53</v>
      </c>
      <c r="H62" s="2" t="s">
        <v>11</v>
      </c>
      <c r="I62" s="1">
        <v>1</v>
      </c>
      <c r="J62" s="3">
        <v>52.857399999999998</v>
      </c>
      <c r="K62" s="3">
        <v>6.7551E-3</v>
      </c>
      <c r="L62" s="3">
        <f>LOG10(255^2/Table1[[#This Row],[MSE]])*10</f>
        <v>69.83448578327517</v>
      </c>
      <c r="M62" s="3">
        <f>(Table1[[#This Row],[Ukuran Asli (kb)]]-Table1[[#This Row],[Ukuran Hasil (kb)]])/Table1[[#This Row],[Ukuran Asli (kb)]]*100</f>
        <v>82.110187845498345</v>
      </c>
      <c r="N62" s="6" t="s">
        <v>245</v>
      </c>
    </row>
    <row r="63" spans="1:14" ht="15.75" thickBot="1" x14ac:dyDescent="0.3">
      <c r="A63" s="1">
        <v>62</v>
      </c>
      <c r="B63" s="6" t="s">
        <v>52</v>
      </c>
      <c r="C63" s="2" t="s">
        <v>14</v>
      </c>
      <c r="D63" s="1">
        <v>24</v>
      </c>
      <c r="E63" s="2" t="str">
        <f>IF(Table1[[#This Row],[Bit (pixel)]]=8,"Grayscale",IF(Table1[[#This Row],[Bit (pixel)]]=24,"True Color",""))</f>
        <v>True Color</v>
      </c>
      <c r="F63" s="3">
        <v>295.46089999999998</v>
      </c>
      <c r="G63" s="2" t="s">
        <v>53</v>
      </c>
      <c r="H63" s="2" t="s">
        <v>11</v>
      </c>
      <c r="I63" s="1">
        <v>2</v>
      </c>
      <c r="J63" s="3">
        <v>50.928699999999999</v>
      </c>
      <c r="K63" s="3">
        <v>0.10503999999999999</v>
      </c>
      <c r="L63" s="3">
        <f>LOG10(255^2/Table1[[#This Row],[MSE]])*10</f>
        <v>57.917256477864868</v>
      </c>
      <c r="M63" s="3">
        <f>(Table1[[#This Row],[Ukuran Asli (kb)]]-Table1[[#This Row],[Ukuran Hasil (kb)]])/Table1[[#This Row],[Ukuran Asli (kb)]]*100</f>
        <v>82.76296457500807</v>
      </c>
      <c r="N63" s="6" t="s">
        <v>245</v>
      </c>
    </row>
    <row r="64" spans="1:14" ht="15.75" thickBot="1" x14ac:dyDescent="0.3">
      <c r="A64" s="1">
        <v>63</v>
      </c>
      <c r="B64" s="6" t="s">
        <v>52</v>
      </c>
      <c r="C64" s="2" t="s">
        <v>14</v>
      </c>
      <c r="D64" s="1">
        <v>24</v>
      </c>
      <c r="E64" s="2" t="str">
        <f>IF(Table1[[#This Row],[Bit (pixel)]]=8,"Grayscale",IF(Table1[[#This Row],[Bit (pixel)]]=24,"True Color",""))</f>
        <v>True Color</v>
      </c>
      <c r="F64" s="3">
        <v>295.46089999999998</v>
      </c>
      <c r="G64" s="2" t="s">
        <v>53</v>
      </c>
      <c r="H64" s="2" t="s">
        <v>11</v>
      </c>
      <c r="I64" s="1">
        <v>3</v>
      </c>
      <c r="J64" s="3">
        <v>47.558599999999998</v>
      </c>
      <c r="K64" s="3">
        <v>0.34884999999999999</v>
      </c>
      <c r="L64" s="3">
        <f>LOG10(255^2/Table1[[#This Row],[MSE]])*10</f>
        <v>52.704416335527483</v>
      </c>
      <c r="M64" s="3">
        <f>(Table1[[#This Row],[Ukuran Asli (kb)]]-Table1[[#This Row],[Ukuran Hasil (kb)]])/Table1[[#This Row],[Ukuran Asli (kb)]]*100</f>
        <v>83.903589273572237</v>
      </c>
      <c r="N64" s="6" t="s">
        <v>245</v>
      </c>
    </row>
    <row r="65" spans="1:14" ht="15.75" thickBot="1" x14ac:dyDescent="0.3">
      <c r="A65" s="1">
        <v>64</v>
      </c>
      <c r="B65" s="6" t="s">
        <v>44</v>
      </c>
      <c r="C65" s="2" t="s">
        <v>14</v>
      </c>
      <c r="D65" s="1">
        <v>24</v>
      </c>
      <c r="E65" s="2" t="str">
        <f>IF(Table1[[#This Row],[Bit (pixel)]]=8,"Grayscale",IF(Table1[[#This Row],[Bit (pixel)]]=24,"True Color",""))</f>
        <v>True Color</v>
      </c>
      <c r="F65" s="3">
        <v>534.10059999999999</v>
      </c>
      <c r="G65" s="2" t="s">
        <v>47</v>
      </c>
      <c r="H65" s="2" t="s">
        <v>11</v>
      </c>
      <c r="I65" s="1">
        <v>1</v>
      </c>
      <c r="J65" s="3">
        <v>101.5176</v>
      </c>
      <c r="K65" s="3">
        <v>2.1801000000000001E-4</v>
      </c>
      <c r="L65" s="3">
        <f>LOG10(255^2/Table1[[#This Row],[MSE]])*10</f>
        <v>84.746039459549877</v>
      </c>
      <c r="M65" s="3">
        <f>(Table1[[#This Row],[Ukuran Asli (kb)]]-Table1[[#This Row],[Ukuran Hasil (kb)]])/Table1[[#This Row],[Ukuran Asli (kb)]]*100</f>
        <v>80.992794241384473</v>
      </c>
      <c r="N65" s="6" t="s">
        <v>245</v>
      </c>
    </row>
    <row r="66" spans="1:14" ht="15.75" thickBot="1" x14ac:dyDescent="0.3">
      <c r="A66" s="1">
        <v>65</v>
      </c>
      <c r="B66" s="6" t="s">
        <v>44</v>
      </c>
      <c r="C66" s="2" t="s">
        <v>14</v>
      </c>
      <c r="D66" s="1">
        <v>24</v>
      </c>
      <c r="E66" s="2" t="str">
        <f>IF(Table1[[#This Row],[Bit (pixel)]]=8,"Grayscale",IF(Table1[[#This Row],[Bit (pixel)]]=24,"True Color",""))</f>
        <v>True Color</v>
      </c>
      <c r="F66" s="3">
        <v>534.10059999999999</v>
      </c>
      <c r="G66" s="2" t="s">
        <v>47</v>
      </c>
      <c r="H66" s="2" t="s">
        <v>11</v>
      </c>
      <c r="I66" s="1">
        <v>2</v>
      </c>
      <c r="J66" s="3">
        <v>98.688500000000005</v>
      </c>
      <c r="K66" s="3">
        <v>6.2705999999999998E-2</v>
      </c>
      <c r="L66" s="3">
        <f>LOG10(255^2/Table1[[#This Row],[MSE]])*10</f>
        <v>60.157712627449847</v>
      </c>
      <c r="M66" s="3">
        <f>(Table1[[#This Row],[Ukuran Asli (kb)]]-Table1[[#This Row],[Ukuran Hasil (kb)]])/Table1[[#This Row],[Ukuran Asli (kb)]]*100</f>
        <v>81.52248846003917</v>
      </c>
      <c r="N66" s="6" t="s">
        <v>245</v>
      </c>
    </row>
    <row r="67" spans="1:14" ht="15.75" thickBot="1" x14ac:dyDescent="0.3">
      <c r="A67" s="1">
        <v>66</v>
      </c>
      <c r="B67" s="6" t="s">
        <v>44</v>
      </c>
      <c r="C67" s="2" t="s">
        <v>14</v>
      </c>
      <c r="D67" s="1">
        <v>24</v>
      </c>
      <c r="E67" s="2" t="str">
        <f>IF(Table1[[#This Row],[Bit (pixel)]]=8,"Grayscale",IF(Table1[[#This Row],[Bit (pixel)]]=24,"True Color",""))</f>
        <v>True Color</v>
      </c>
      <c r="F67" s="3">
        <v>534.10059999999999</v>
      </c>
      <c r="G67" s="2" t="s">
        <v>47</v>
      </c>
      <c r="H67" s="2" t="s">
        <v>11</v>
      </c>
      <c r="I67" s="1">
        <v>3</v>
      </c>
      <c r="J67" s="3">
        <v>82.818399999999997</v>
      </c>
      <c r="K67" s="3">
        <v>0.33742</v>
      </c>
      <c r="L67" s="3">
        <f>LOG10(255^2/Table1[[#This Row],[MSE]])*10</f>
        <v>52.849095397807424</v>
      </c>
      <c r="M67" s="3">
        <f>(Table1[[#This Row],[Ukuran Asli (kb)]]-Table1[[#This Row],[Ukuran Hasil (kb)]])/Table1[[#This Row],[Ukuran Asli (kb)]]*100</f>
        <v>84.493857524219223</v>
      </c>
      <c r="N67" s="6" t="s">
        <v>245</v>
      </c>
    </row>
    <row r="68" spans="1:14" ht="15.75" thickBot="1" x14ac:dyDescent="0.3">
      <c r="A68" s="1">
        <v>67</v>
      </c>
      <c r="B68" s="6" t="s">
        <v>42</v>
      </c>
      <c r="C68" s="2" t="s">
        <v>14</v>
      </c>
      <c r="D68" s="1">
        <v>24</v>
      </c>
      <c r="E68" s="2" t="str">
        <f>IF(Table1[[#This Row],[Bit (pixel)]]=8,"Grayscale",IF(Table1[[#This Row],[Bit (pixel)]]=24,"True Color",""))</f>
        <v>True Color</v>
      </c>
      <c r="F68" s="3">
        <v>144.1797</v>
      </c>
      <c r="G68" s="2" t="s">
        <v>43</v>
      </c>
      <c r="H68" s="2" t="s">
        <v>11</v>
      </c>
      <c r="I68" s="1">
        <v>1</v>
      </c>
      <c r="J68" s="3">
        <v>37.277299999999997</v>
      </c>
      <c r="K68" s="3">
        <v>1.1643999999999999E-3</v>
      </c>
      <c r="L68" s="3">
        <f>LOG10(255^2/Table1[[#This Row],[MSE]])*10</f>
        <v>77.46978164101138</v>
      </c>
      <c r="M68" s="3">
        <f>(Table1[[#This Row],[Ukuran Asli (kb)]]-Table1[[#This Row],[Ukuran Hasil (kb)]])/Table1[[#This Row],[Ukuran Asli (kb)]]*100</f>
        <v>74.145250683695423</v>
      </c>
      <c r="N68" s="6" t="s">
        <v>245</v>
      </c>
    </row>
    <row r="69" spans="1:14" ht="15.75" thickBot="1" x14ac:dyDescent="0.3">
      <c r="A69" s="1">
        <v>68</v>
      </c>
      <c r="B69" s="6" t="s">
        <v>42</v>
      </c>
      <c r="C69" s="2" t="s">
        <v>14</v>
      </c>
      <c r="D69" s="1">
        <v>24</v>
      </c>
      <c r="E69" s="2" t="str">
        <f>IF(Table1[[#This Row],[Bit (pixel)]]=8,"Grayscale",IF(Table1[[#This Row],[Bit (pixel)]]=24,"True Color",""))</f>
        <v>True Color</v>
      </c>
      <c r="F69" s="3">
        <v>144.1797</v>
      </c>
      <c r="G69" s="2" t="s">
        <v>43</v>
      </c>
      <c r="H69" s="2" t="s">
        <v>11</v>
      </c>
      <c r="I69" s="1">
        <v>2</v>
      </c>
      <c r="J69" s="3">
        <v>36.1387</v>
      </c>
      <c r="K69" s="3">
        <v>0.30813000000000001</v>
      </c>
      <c r="L69" s="3">
        <f>LOG10(255^2/Table1[[#This Row],[MSE]])*10</f>
        <v>53.24346376928824</v>
      </c>
      <c r="M69" s="3">
        <f>(Table1[[#This Row],[Ukuran Asli (kb)]]-Table1[[#This Row],[Ukuran Hasil (kb)]])/Table1[[#This Row],[Ukuran Asli (kb)]]*100</f>
        <v>74.934959637174998</v>
      </c>
      <c r="N69" s="6" t="s">
        <v>245</v>
      </c>
    </row>
    <row r="70" spans="1:14" ht="15.75" thickBot="1" x14ac:dyDescent="0.3">
      <c r="A70" s="1">
        <v>69</v>
      </c>
      <c r="B70" s="6" t="s">
        <v>42</v>
      </c>
      <c r="C70" s="2" t="s">
        <v>14</v>
      </c>
      <c r="D70" s="1">
        <v>24</v>
      </c>
      <c r="E70" s="2" t="str">
        <f>IF(Table1[[#This Row],[Bit (pixel)]]=8,"Grayscale",IF(Table1[[#This Row],[Bit (pixel)]]=24,"True Color",""))</f>
        <v>True Color</v>
      </c>
      <c r="F70" s="3">
        <v>144.1797</v>
      </c>
      <c r="G70" s="2" t="s">
        <v>43</v>
      </c>
      <c r="H70" s="2" t="s">
        <v>11</v>
      </c>
      <c r="I70" s="1">
        <v>3</v>
      </c>
      <c r="J70" s="3">
        <v>33.724600000000002</v>
      </c>
      <c r="K70" s="3">
        <v>2.9033000000000002</v>
      </c>
      <c r="L70" s="3">
        <f>LOG10(255^2/Table1[[#This Row],[MSE]])*10</f>
        <v>43.501884467679119</v>
      </c>
      <c r="M70" s="3">
        <f>(Table1[[#This Row],[Ukuran Asli (kb)]]-Table1[[#This Row],[Ukuran Hasil (kb)]])/Table1[[#This Row],[Ukuran Asli (kb)]]*100</f>
        <v>76.609328497701128</v>
      </c>
      <c r="N70" s="6" t="s">
        <v>245</v>
      </c>
    </row>
    <row r="71" spans="1:14" ht="15.75" thickBot="1" x14ac:dyDescent="0.3">
      <c r="A71" s="1">
        <v>70</v>
      </c>
      <c r="B71" s="6" t="s">
        <v>39</v>
      </c>
      <c r="C71" s="2" t="s">
        <v>14</v>
      </c>
      <c r="D71" s="1">
        <v>24</v>
      </c>
      <c r="E71" s="2" t="str">
        <f>IF(Table1[[#This Row],[Bit (pixel)]]=8,"Grayscale",IF(Table1[[#This Row],[Bit (pixel)]]=24,"True Color",""))</f>
        <v>True Color</v>
      </c>
      <c r="F71" s="3">
        <v>53.966799999999999</v>
      </c>
      <c r="G71" s="2" t="s">
        <v>40</v>
      </c>
      <c r="H71" s="2" t="s">
        <v>11</v>
      </c>
      <c r="I71" s="1">
        <v>1</v>
      </c>
      <c r="J71" s="3">
        <v>16.832000000000001</v>
      </c>
      <c r="K71" s="3">
        <v>1.7991000000000001E-3</v>
      </c>
      <c r="L71" s="3">
        <f>LOG10(255^2/Table1[[#This Row],[MSE]])*10</f>
        <v>75.580250573104678</v>
      </c>
      <c r="M71" s="3">
        <f>(Table1[[#This Row],[Ukuran Asli (kb)]]-Table1[[#This Row],[Ukuran Hasil (kb)]])/Table1[[#This Row],[Ukuran Asli (kb)]]*100</f>
        <v>68.810453834579775</v>
      </c>
      <c r="N71" s="6" t="s">
        <v>245</v>
      </c>
    </row>
    <row r="72" spans="1:14" ht="15.75" thickBot="1" x14ac:dyDescent="0.3">
      <c r="A72" s="1">
        <v>71</v>
      </c>
      <c r="B72" s="6" t="s">
        <v>39</v>
      </c>
      <c r="C72" s="2" t="s">
        <v>14</v>
      </c>
      <c r="D72" s="1">
        <v>24</v>
      </c>
      <c r="E72" s="2" t="str">
        <f>IF(Table1[[#This Row],[Bit (pixel)]]=8,"Grayscale",IF(Table1[[#This Row],[Bit (pixel)]]=24,"True Color",""))</f>
        <v>True Color</v>
      </c>
      <c r="F72" s="3">
        <v>53.966799999999999</v>
      </c>
      <c r="G72" s="2" t="s">
        <v>40</v>
      </c>
      <c r="H72" s="2" t="s">
        <v>11</v>
      </c>
      <c r="I72" s="1">
        <v>2</v>
      </c>
      <c r="J72" s="3">
        <v>16.496099999999998</v>
      </c>
      <c r="K72" s="3">
        <v>0.30797999999999998</v>
      </c>
      <c r="L72" s="3">
        <f>LOG10(255^2/Table1[[#This Row],[MSE]])*10</f>
        <v>53.245578462235045</v>
      </c>
      <c r="M72" s="3">
        <f>(Table1[[#This Row],[Ukuran Asli (kb)]]-Table1[[#This Row],[Ukuran Hasil (kb)]])/Table1[[#This Row],[Ukuran Asli (kb)]]*100</f>
        <v>69.432873544475498</v>
      </c>
      <c r="N72" s="6" t="s">
        <v>245</v>
      </c>
    </row>
    <row r="73" spans="1:14" ht="15.75" thickBot="1" x14ac:dyDescent="0.3">
      <c r="A73" s="1">
        <v>72</v>
      </c>
      <c r="B73" s="6" t="s">
        <v>39</v>
      </c>
      <c r="C73" s="2" t="s">
        <v>14</v>
      </c>
      <c r="D73" s="1">
        <v>24</v>
      </c>
      <c r="E73" s="2" t="str">
        <f>IF(Table1[[#This Row],[Bit (pixel)]]=8,"Grayscale",IF(Table1[[#This Row],[Bit (pixel)]]=24,"True Color",""))</f>
        <v>True Color</v>
      </c>
      <c r="F73" s="3">
        <v>53.966799999999999</v>
      </c>
      <c r="G73" s="2" t="s">
        <v>40</v>
      </c>
      <c r="H73" s="2" t="s">
        <v>11</v>
      </c>
      <c r="I73" s="1">
        <v>3</v>
      </c>
      <c r="J73" s="3">
        <v>15.9092</v>
      </c>
      <c r="K73" s="3">
        <v>2.5739000000000001</v>
      </c>
      <c r="L73" s="3">
        <f>LOG10(255^2/Table1[[#This Row],[MSE]])*10</f>
        <v>44.024886909847908</v>
      </c>
      <c r="M73" s="3">
        <f>(Table1[[#This Row],[Ukuran Asli (kb)]]-Table1[[#This Row],[Ukuran Hasil (kb)]])/Table1[[#This Row],[Ukuran Asli (kb)]]*100</f>
        <v>70.520394020027126</v>
      </c>
      <c r="N73" s="6" t="s">
        <v>245</v>
      </c>
    </row>
    <row r="74" spans="1:14" ht="15.75" thickBot="1" x14ac:dyDescent="0.3">
      <c r="A74" s="1">
        <v>73</v>
      </c>
      <c r="B74" s="7" t="s">
        <v>54</v>
      </c>
      <c r="C74" s="2" t="s">
        <v>14</v>
      </c>
      <c r="D74" s="1">
        <v>24</v>
      </c>
      <c r="E74" s="2" t="str">
        <f>IF(Table1[[#This Row],[Bit (pixel)]]=8,"Grayscale",IF(Table1[[#This Row],[Bit (pixel)]]=24,"True Color",""))</f>
        <v>True Color</v>
      </c>
      <c r="F74" s="3">
        <v>808.16700000000003</v>
      </c>
      <c r="G74" s="2" t="s">
        <v>55</v>
      </c>
      <c r="H74" s="2" t="s">
        <v>11</v>
      </c>
      <c r="I74" s="1">
        <v>1</v>
      </c>
      <c r="J74" s="3">
        <v>140.80080000000001</v>
      </c>
      <c r="K74" s="3">
        <v>5.3867999999999997E-3</v>
      </c>
      <c r="L74" s="3">
        <f>LOG10(255^2/Table1[[#This Row],[MSE]])*10</f>
        <v>70.817495094186327</v>
      </c>
      <c r="M74" s="3">
        <f>(Table1[[#This Row],[Ukuran Asli (kb)]]-Table1[[#This Row],[Ukuran Hasil (kb)]])/Table1[[#This Row],[Ukuran Asli (kb)]]*100</f>
        <v>82.577759299748692</v>
      </c>
      <c r="N74" s="6" t="s">
        <v>245</v>
      </c>
    </row>
    <row r="75" spans="1:14" ht="15.75" thickBot="1" x14ac:dyDescent="0.3">
      <c r="A75" s="1">
        <v>74</v>
      </c>
      <c r="B75" s="7" t="s">
        <v>54</v>
      </c>
      <c r="C75" s="2" t="s">
        <v>14</v>
      </c>
      <c r="D75" s="1">
        <v>24</v>
      </c>
      <c r="E75" s="2" t="str">
        <f>IF(Table1[[#This Row],[Bit (pixel)]]=8,"Grayscale",IF(Table1[[#This Row],[Bit (pixel)]]=24,"True Color",""))</f>
        <v>True Color</v>
      </c>
      <c r="F75" s="3">
        <v>808.16700000000003</v>
      </c>
      <c r="G75" s="2" t="s">
        <v>55</v>
      </c>
      <c r="H75" s="2" t="s">
        <v>11</v>
      </c>
      <c r="I75" s="1">
        <v>2</v>
      </c>
      <c r="J75" s="3">
        <v>134.28319999999999</v>
      </c>
      <c r="K75" s="3">
        <v>0.13913</v>
      </c>
      <c r="L75" s="3">
        <f>LOG10(255^2/Table1[[#This Row],[MSE]])*10</f>
        <v>56.69659575737974</v>
      </c>
      <c r="M75" s="3">
        <f>(Table1[[#This Row],[Ukuran Asli (kb)]]-Table1[[#This Row],[Ukuran Hasil (kb)]])/Table1[[#This Row],[Ukuran Asli (kb)]]*100</f>
        <v>83.384226279964409</v>
      </c>
      <c r="N75" s="6" t="s">
        <v>245</v>
      </c>
    </row>
    <row r="76" spans="1:14" ht="15.75" thickBot="1" x14ac:dyDescent="0.3">
      <c r="A76" s="1">
        <v>75</v>
      </c>
      <c r="B76" s="7" t="s">
        <v>54</v>
      </c>
      <c r="C76" s="2" t="s">
        <v>14</v>
      </c>
      <c r="D76" s="1">
        <v>24</v>
      </c>
      <c r="E76" s="2" t="str">
        <f>IF(Table1[[#This Row],[Bit (pixel)]]=8,"Grayscale",IF(Table1[[#This Row],[Bit (pixel)]]=24,"True Color",""))</f>
        <v>True Color</v>
      </c>
      <c r="F76" s="3">
        <v>808.16700000000003</v>
      </c>
      <c r="G76" s="2" t="s">
        <v>55</v>
      </c>
      <c r="H76" s="2" t="s">
        <v>11</v>
      </c>
      <c r="I76" s="1">
        <v>3</v>
      </c>
      <c r="J76" s="3">
        <v>120.9248</v>
      </c>
      <c r="K76" s="3">
        <v>0.87833000000000006</v>
      </c>
      <c r="L76" s="3">
        <f>LOG10(255^2/Table1[[#This Row],[MSE]])*10</f>
        <v>48.694226442185368</v>
      </c>
      <c r="M76" s="3">
        <f>(Table1[[#This Row],[Ukuran Asli (kb)]]-Table1[[#This Row],[Ukuran Hasil (kb)]])/Table1[[#This Row],[Ukuran Asli (kb)]]*100</f>
        <v>85.037151974777487</v>
      </c>
      <c r="N76" s="6" t="s">
        <v>245</v>
      </c>
    </row>
    <row r="77" spans="1:14" ht="15.75" thickBot="1" x14ac:dyDescent="0.3">
      <c r="A77" s="1">
        <v>76</v>
      </c>
      <c r="B77" s="7" t="s">
        <v>48</v>
      </c>
      <c r="C77" s="2" t="s">
        <v>14</v>
      </c>
      <c r="D77" s="1">
        <v>24</v>
      </c>
      <c r="E77" s="2" t="str">
        <f>IF(Table1[[#This Row],[Bit (pixel)]]=8,"Grayscale",IF(Table1[[#This Row],[Bit (pixel)]]=24,"True Color",""))</f>
        <v>True Color</v>
      </c>
      <c r="F77" s="3">
        <v>128.5137</v>
      </c>
      <c r="G77" s="2" t="s">
        <v>49</v>
      </c>
      <c r="H77" s="2" t="s">
        <v>11</v>
      </c>
      <c r="I77" s="1">
        <v>1</v>
      </c>
      <c r="J77" s="3">
        <v>33.910200000000003</v>
      </c>
      <c r="K77" s="3">
        <v>1.0000000000000001E-5</v>
      </c>
      <c r="L77" s="3">
        <f>LOG10(255^2/Table1[[#This Row],[MSE]])*10</f>
        <v>98.130803608679116</v>
      </c>
      <c r="M77" s="3">
        <f>(Table1[[#This Row],[Ukuran Asli (kb)]]-Table1[[#This Row],[Ukuran Hasil (kb)]])/Table1[[#This Row],[Ukuran Asli (kb)]]*100</f>
        <v>73.613552485065796</v>
      </c>
      <c r="N77" s="6" t="s">
        <v>245</v>
      </c>
    </row>
    <row r="78" spans="1:14" ht="15.75" thickBot="1" x14ac:dyDescent="0.3">
      <c r="A78" s="1">
        <v>77</v>
      </c>
      <c r="B78" s="7" t="s">
        <v>48</v>
      </c>
      <c r="C78" s="2" t="s">
        <v>14</v>
      </c>
      <c r="D78" s="1">
        <v>24</v>
      </c>
      <c r="E78" s="2" t="str">
        <f>IF(Table1[[#This Row],[Bit (pixel)]]=8,"Grayscale",IF(Table1[[#This Row],[Bit (pixel)]]=24,"True Color",""))</f>
        <v>True Color</v>
      </c>
      <c r="F78" s="3">
        <v>128.5137</v>
      </c>
      <c r="G78" s="2" t="s">
        <v>49</v>
      </c>
      <c r="H78" s="2" t="s">
        <v>11</v>
      </c>
      <c r="I78" s="1">
        <v>2</v>
      </c>
      <c r="J78" s="3">
        <v>33.669899999999998</v>
      </c>
      <c r="K78" s="3">
        <v>2.6054000000000001E-2</v>
      </c>
      <c r="L78" s="3">
        <f>LOG10(255^2/Table1[[#This Row],[MSE]])*10</f>
        <v>63.972059520589049</v>
      </c>
      <c r="M78" s="3">
        <f>(Table1[[#This Row],[Ukuran Asli (kb)]]-Table1[[#This Row],[Ukuran Hasil (kb)]])/Table1[[#This Row],[Ukuran Asli (kb)]]*100</f>
        <v>73.800536440861947</v>
      </c>
      <c r="N78" s="6" t="s">
        <v>245</v>
      </c>
    </row>
    <row r="79" spans="1:14" ht="15.75" thickBot="1" x14ac:dyDescent="0.3">
      <c r="A79" s="1">
        <v>78</v>
      </c>
      <c r="B79" s="7" t="s">
        <v>48</v>
      </c>
      <c r="C79" s="2" t="s">
        <v>14</v>
      </c>
      <c r="D79" s="1">
        <v>24</v>
      </c>
      <c r="E79" s="2" t="str">
        <f>IF(Table1[[#This Row],[Bit (pixel)]]=8,"Grayscale",IF(Table1[[#This Row],[Bit (pixel)]]=24,"True Color",""))</f>
        <v>True Color</v>
      </c>
      <c r="F79" s="3">
        <v>128.5137</v>
      </c>
      <c r="G79" s="2" t="s">
        <v>49</v>
      </c>
      <c r="H79" s="2" t="s">
        <v>11</v>
      </c>
      <c r="I79" s="1">
        <v>3</v>
      </c>
      <c r="J79" s="3">
        <v>31.797899999999998</v>
      </c>
      <c r="K79" s="3">
        <v>6.0796000000000001</v>
      </c>
      <c r="L79" s="3">
        <f>LOG10(255^2/Table1[[#This Row],[MSE]])*10</f>
        <v>40.292053545404734</v>
      </c>
      <c r="M79" s="3">
        <f>(Table1[[#This Row],[Ukuran Asli (kb)]]-Table1[[#This Row],[Ukuran Hasil (kb)]])/Table1[[#This Row],[Ukuran Asli (kb)]]*100</f>
        <v>75.257190478524862</v>
      </c>
      <c r="N79" s="6" t="s">
        <v>245</v>
      </c>
    </row>
    <row r="80" spans="1:14" ht="15.75" thickBot="1" x14ac:dyDescent="0.3">
      <c r="A80" s="1">
        <v>79</v>
      </c>
      <c r="B80" s="7" t="s">
        <v>41</v>
      </c>
      <c r="C80" s="2" t="s">
        <v>14</v>
      </c>
      <c r="D80" s="1">
        <v>24</v>
      </c>
      <c r="E80" s="2" t="str">
        <f>IF(Table1[[#This Row],[Bit (pixel)]]=8,"Grayscale",IF(Table1[[#This Row],[Bit (pixel)]]=24,"True Color",""))</f>
        <v>True Color</v>
      </c>
      <c r="F80" s="3">
        <v>226.47</v>
      </c>
      <c r="G80" s="2" t="s">
        <v>231</v>
      </c>
      <c r="H80" s="2" t="s">
        <v>11</v>
      </c>
      <c r="I80" s="1">
        <v>1</v>
      </c>
      <c r="J80" s="3">
        <v>39.729999999999997</v>
      </c>
      <c r="K80" s="3">
        <v>1.9999999999999999E-7</v>
      </c>
      <c r="L80" s="3">
        <f>LOG10(255^2/Table1[[#This Row],[MSE]])*10</f>
        <v>115.1205036520393</v>
      </c>
      <c r="M80" s="3">
        <f>(Table1[[#This Row],[Ukuran Asli (kb)]]-Table1[[#This Row],[Ukuran Hasil (kb)]])/Table1[[#This Row],[Ukuran Asli (kb)]]*100</f>
        <v>82.456837550227419</v>
      </c>
      <c r="N80" s="6" t="s">
        <v>245</v>
      </c>
    </row>
    <row r="81" spans="1:14" ht="15.75" thickBot="1" x14ac:dyDescent="0.3">
      <c r="A81" s="1">
        <v>80</v>
      </c>
      <c r="B81" s="7" t="s">
        <v>41</v>
      </c>
      <c r="C81" s="2" t="s">
        <v>14</v>
      </c>
      <c r="D81" s="1">
        <v>24</v>
      </c>
      <c r="E81" s="2" t="str">
        <f>IF(Table1[[#This Row],[Bit (pixel)]]=8,"Grayscale",IF(Table1[[#This Row],[Bit (pixel)]]=24,"True Color",""))</f>
        <v>True Color</v>
      </c>
      <c r="F81" s="3">
        <v>226.47</v>
      </c>
      <c r="G81" s="2" t="s">
        <v>231</v>
      </c>
      <c r="H81" s="2" t="s">
        <v>11</v>
      </c>
      <c r="I81" s="1">
        <v>2</v>
      </c>
      <c r="J81" s="3">
        <v>38.770000000000003</v>
      </c>
      <c r="K81" s="3">
        <v>0.04</v>
      </c>
      <c r="L81" s="3">
        <f>LOG10(255^2/Table1[[#This Row],[MSE]])*10</f>
        <v>62.110203695399477</v>
      </c>
      <c r="M81" s="3">
        <f>(Table1[[#This Row],[Ukuran Asli (kb)]]-Table1[[#This Row],[Ukuran Hasil (kb)]])/Table1[[#This Row],[Ukuran Asli (kb)]]*100</f>
        <v>82.880734755155203</v>
      </c>
      <c r="N81" s="6" t="s">
        <v>245</v>
      </c>
    </row>
    <row r="82" spans="1:14" ht="15.75" thickBot="1" x14ac:dyDescent="0.3">
      <c r="A82" s="1">
        <v>81</v>
      </c>
      <c r="B82" s="7" t="s">
        <v>41</v>
      </c>
      <c r="C82" s="2" t="s">
        <v>14</v>
      </c>
      <c r="D82" s="1">
        <v>24</v>
      </c>
      <c r="E82" s="2" t="str">
        <f>IF(Table1[[#This Row],[Bit (pixel)]]=8,"Grayscale",IF(Table1[[#This Row],[Bit (pixel)]]=24,"True Color",""))</f>
        <v>True Color</v>
      </c>
      <c r="F82" s="3">
        <v>226.47</v>
      </c>
      <c r="G82" s="2" t="s">
        <v>231</v>
      </c>
      <c r="H82" s="2" t="s">
        <v>11</v>
      </c>
      <c r="I82" s="1">
        <v>3</v>
      </c>
      <c r="J82" s="3">
        <v>36.26</v>
      </c>
      <c r="K82" s="3">
        <v>0.18</v>
      </c>
      <c r="L82" s="3">
        <f>LOG10(255^2/Table1[[#This Row],[MSE]])*10</f>
        <v>55.578078557646045</v>
      </c>
      <c r="M82" s="3">
        <f>(Table1[[#This Row],[Ukuran Asli (kb)]]-Table1[[#This Row],[Ukuran Hasil (kb)]])/Table1[[#This Row],[Ukuran Asli (kb)]]*100</f>
        <v>83.989049322206029</v>
      </c>
      <c r="N82" s="6" t="s">
        <v>245</v>
      </c>
    </row>
    <row r="83" spans="1:14" ht="15.75" thickBot="1" x14ac:dyDescent="0.3">
      <c r="A83" s="1">
        <v>82</v>
      </c>
      <c r="B83" s="7" t="s">
        <v>56</v>
      </c>
      <c r="C83" s="2" t="s">
        <v>14</v>
      </c>
      <c r="D83" s="1">
        <v>24</v>
      </c>
      <c r="E83" s="2" t="str">
        <f>IF(Table1[[#This Row],[Bit (pixel)]]=8,"Grayscale",IF(Table1[[#This Row],[Bit (pixel)]]=24,"True Color",""))</f>
        <v>True Color</v>
      </c>
      <c r="F83" s="3">
        <v>839.83299999999997</v>
      </c>
      <c r="G83" s="2" t="s">
        <v>57</v>
      </c>
      <c r="H83" s="2" t="s">
        <v>11</v>
      </c>
      <c r="I83" s="1">
        <v>1</v>
      </c>
      <c r="J83" s="3">
        <v>154.56540000000001</v>
      </c>
      <c r="K83" s="3">
        <v>7.0488E-3</v>
      </c>
      <c r="L83" s="3">
        <f>LOG10(255^2/Table1[[#This Row],[MSE]])*10</f>
        <v>69.649651726335037</v>
      </c>
      <c r="M83" s="3">
        <f>(Table1[[#This Row],[Ukuran Asli (kb)]]-Table1[[#This Row],[Ukuran Hasil (kb)]])/Table1[[#This Row],[Ukuran Asli (kb)]]*100</f>
        <v>81.59569819237872</v>
      </c>
      <c r="N83" s="6" t="s">
        <v>245</v>
      </c>
    </row>
    <row r="84" spans="1:14" ht="15.75" thickBot="1" x14ac:dyDescent="0.3">
      <c r="A84" s="1">
        <v>83</v>
      </c>
      <c r="B84" s="7" t="s">
        <v>56</v>
      </c>
      <c r="C84" s="2" t="s">
        <v>14</v>
      </c>
      <c r="D84" s="1">
        <v>24</v>
      </c>
      <c r="E84" s="2" t="str">
        <f>IF(Table1[[#This Row],[Bit (pixel)]]=8,"Grayscale",IF(Table1[[#This Row],[Bit (pixel)]]=24,"True Color",""))</f>
        <v>True Color</v>
      </c>
      <c r="F84" s="3">
        <v>839.83299999999997</v>
      </c>
      <c r="G84" s="2" t="s">
        <v>57</v>
      </c>
      <c r="H84" s="2" t="s">
        <v>11</v>
      </c>
      <c r="I84" s="1">
        <v>2</v>
      </c>
      <c r="J84" s="3">
        <v>147.08789999999999</v>
      </c>
      <c r="K84" s="3">
        <v>0.16131999999999999</v>
      </c>
      <c r="L84" s="3">
        <f>LOG10(255^2/Table1[[#This Row],[MSE]])*10</f>
        <v>56.053921475323293</v>
      </c>
      <c r="M84" s="3">
        <f>(Table1[[#This Row],[Ukuran Asli (kb)]]-Table1[[#This Row],[Ukuran Hasil (kb)]])/Table1[[#This Row],[Ukuran Asli (kb)]]*100</f>
        <v>82.486053774976696</v>
      </c>
      <c r="N84" s="6" t="s">
        <v>245</v>
      </c>
    </row>
    <row r="85" spans="1:14" ht="15.75" thickBot="1" x14ac:dyDescent="0.3">
      <c r="A85" s="1">
        <v>84</v>
      </c>
      <c r="B85" s="7" t="s">
        <v>56</v>
      </c>
      <c r="C85" s="2" t="s">
        <v>14</v>
      </c>
      <c r="D85" s="1">
        <v>24</v>
      </c>
      <c r="E85" s="2" t="str">
        <f>IF(Table1[[#This Row],[Bit (pixel)]]=8,"Grayscale",IF(Table1[[#This Row],[Bit (pixel)]]=24,"True Color",""))</f>
        <v>True Color</v>
      </c>
      <c r="F85" s="3">
        <v>839.83299999999997</v>
      </c>
      <c r="G85" s="2" t="s">
        <v>57</v>
      </c>
      <c r="H85" s="2" t="s">
        <v>11</v>
      </c>
      <c r="I85" s="1">
        <v>3</v>
      </c>
      <c r="J85" s="3">
        <v>129.3896</v>
      </c>
      <c r="K85" s="3">
        <v>1.0980000000000001</v>
      </c>
      <c r="L85" s="3">
        <f>LOG10(255^2/Table1[[#This Row],[MSE]])*10</f>
        <v>47.724780207538373</v>
      </c>
      <c r="M85" s="3">
        <f>(Table1[[#This Row],[Ukuran Asli (kb)]]-Table1[[#This Row],[Ukuran Hasil (kb)]])/Table1[[#This Row],[Ukuran Asli (kb)]]*100</f>
        <v>84.593413214293804</v>
      </c>
      <c r="N85" s="6" t="s">
        <v>245</v>
      </c>
    </row>
    <row r="86" spans="1:14" ht="15.75" thickBot="1" x14ac:dyDescent="0.3">
      <c r="A86" s="1">
        <v>85</v>
      </c>
      <c r="B86" s="7" t="s">
        <v>58</v>
      </c>
      <c r="C86" s="2" t="s">
        <v>14</v>
      </c>
      <c r="D86" s="1">
        <v>24</v>
      </c>
      <c r="E86" s="2" t="str">
        <f>IF(Table1[[#This Row],[Bit (pixel)]]=8,"Grayscale",IF(Table1[[#This Row],[Bit (pixel)]]=24,"True Color",""))</f>
        <v>True Color</v>
      </c>
      <c r="F86" s="3">
        <v>78.3232</v>
      </c>
      <c r="G86" s="2" t="s">
        <v>51</v>
      </c>
      <c r="H86" s="2" t="s">
        <v>11</v>
      </c>
      <c r="I86" s="1">
        <v>1</v>
      </c>
      <c r="J86" s="3">
        <v>15.7461</v>
      </c>
      <c r="K86" s="3">
        <v>9.9999999999999995E-7</v>
      </c>
      <c r="L86" s="3">
        <f>LOG10(255^2/Table1[[#This Row],[MSE]])*10</f>
        <v>108.13080360867912</v>
      </c>
      <c r="M86" s="3">
        <f>(Table1[[#This Row],[Ukuran Asli (kb)]]-Table1[[#This Row],[Ukuran Hasil (kb)]])/Table1[[#This Row],[Ukuran Asli (kb)]]*100</f>
        <v>79.895995056381764</v>
      </c>
      <c r="N86" s="6" t="s">
        <v>245</v>
      </c>
    </row>
    <row r="87" spans="1:14" ht="15.75" thickBot="1" x14ac:dyDescent="0.3">
      <c r="A87" s="1">
        <v>86</v>
      </c>
      <c r="B87" s="7" t="s">
        <v>58</v>
      </c>
      <c r="C87" s="2" t="s">
        <v>14</v>
      </c>
      <c r="D87" s="1">
        <v>24</v>
      </c>
      <c r="E87" s="2" t="str">
        <f>IF(Table1[[#This Row],[Bit (pixel)]]=8,"Grayscale",IF(Table1[[#This Row],[Bit (pixel)]]=24,"True Color",""))</f>
        <v>True Color</v>
      </c>
      <c r="F87" s="3">
        <v>78.3232</v>
      </c>
      <c r="G87" s="2" t="s">
        <v>51</v>
      </c>
      <c r="H87" s="2" t="s">
        <v>11</v>
      </c>
      <c r="I87" s="1">
        <v>2</v>
      </c>
      <c r="J87" s="3">
        <v>15.708</v>
      </c>
      <c r="K87" s="3">
        <v>0.27383000000000002</v>
      </c>
      <c r="L87" s="3">
        <f>LOG10(255^2/Table1[[#This Row],[MSE]])*10</f>
        <v>53.755993344522224</v>
      </c>
      <c r="M87" s="3">
        <f>(Table1[[#This Row],[Ukuran Asli (kb)]]-Table1[[#This Row],[Ukuran Hasil (kb)]])/Table1[[#This Row],[Ukuran Asli (kb)]]*100</f>
        <v>79.944639647001154</v>
      </c>
      <c r="N87" s="6" t="s">
        <v>245</v>
      </c>
    </row>
    <row r="88" spans="1:14" ht="15.75" thickBot="1" x14ac:dyDescent="0.3">
      <c r="A88" s="1">
        <v>87</v>
      </c>
      <c r="B88" s="7" t="s">
        <v>58</v>
      </c>
      <c r="C88" s="2" t="s">
        <v>14</v>
      </c>
      <c r="D88" s="1">
        <v>24</v>
      </c>
      <c r="E88" s="2" t="str">
        <f>IF(Table1[[#This Row],[Bit (pixel)]]=8,"Grayscale",IF(Table1[[#This Row],[Bit (pixel)]]=24,"True Color",""))</f>
        <v>True Color</v>
      </c>
      <c r="F88" s="3">
        <v>78.3232</v>
      </c>
      <c r="G88" s="2" t="s">
        <v>51</v>
      </c>
      <c r="H88" s="2" t="s">
        <v>11</v>
      </c>
      <c r="I88" s="1">
        <v>3</v>
      </c>
      <c r="J88" s="3">
        <v>15.6006</v>
      </c>
      <c r="K88" s="3">
        <v>19.745000000000001</v>
      </c>
      <c r="L88" s="3">
        <f>LOG10(255^2/Table1[[#This Row],[MSE]])*10</f>
        <v>35.176232227953477</v>
      </c>
      <c r="M88" s="3">
        <f>(Table1[[#This Row],[Ukuran Asli (kb)]]-Table1[[#This Row],[Ukuran Hasil (kb)]])/Table1[[#This Row],[Ukuran Asli (kb)]]*100</f>
        <v>80.081763768589639</v>
      </c>
      <c r="N88" s="6" t="s">
        <v>245</v>
      </c>
    </row>
    <row r="89" spans="1:14" ht="15.75" thickBot="1" x14ac:dyDescent="0.3">
      <c r="A89" s="1">
        <v>88</v>
      </c>
      <c r="B89" s="7" t="s">
        <v>35</v>
      </c>
      <c r="C89" s="2" t="s">
        <v>14</v>
      </c>
      <c r="D89" s="1">
        <v>24</v>
      </c>
      <c r="E89" s="2" t="str">
        <f>IF(Table1[[#This Row],[Bit (pixel)]]=8,"Grayscale",IF(Table1[[#This Row],[Bit (pixel)]]=24,"True Color",""))</f>
        <v>True Color</v>
      </c>
      <c r="F89" s="3">
        <v>37.591799999999999</v>
      </c>
      <c r="G89" s="2" t="s">
        <v>31</v>
      </c>
      <c r="H89" s="2" t="s">
        <v>11</v>
      </c>
      <c r="I89" s="1">
        <v>1</v>
      </c>
      <c r="J89" s="3">
        <v>8.6201000000000008</v>
      </c>
      <c r="K89" s="3">
        <v>2.7460000000000002E-3</v>
      </c>
      <c r="L89" s="3">
        <f>LOG10(255^2/Table1[[#This Row],[MSE]])*10</f>
        <v>73.743798279671736</v>
      </c>
      <c r="M89" s="3">
        <f>(Table1[[#This Row],[Ukuran Asli (kb)]]-Table1[[#This Row],[Ukuran Hasil (kb)]])/Table1[[#This Row],[Ukuran Asli (kb)]]*100</f>
        <v>77.069201261977341</v>
      </c>
      <c r="N89" s="6" t="s">
        <v>245</v>
      </c>
    </row>
    <row r="90" spans="1:14" ht="15.75" thickBot="1" x14ac:dyDescent="0.3">
      <c r="A90" s="1">
        <v>89</v>
      </c>
      <c r="B90" s="7" t="s">
        <v>35</v>
      </c>
      <c r="C90" s="2" t="s">
        <v>14</v>
      </c>
      <c r="D90" s="1">
        <v>24</v>
      </c>
      <c r="E90" s="2" t="str">
        <f>IF(Table1[[#This Row],[Bit (pixel)]]=8,"Grayscale",IF(Table1[[#This Row],[Bit (pixel)]]=24,"True Color",""))</f>
        <v>True Color</v>
      </c>
      <c r="F90" s="3">
        <v>37.591799999999999</v>
      </c>
      <c r="G90" s="2" t="s">
        <v>31</v>
      </c>
      <c r="H90" s="2" t="s">
        <v>11</v>
      </c>
      <c r="I90" s="1">
        <v>2</v>
      </c>
      <c r="J90" s="3">
        <v>8.4794999999999998</v>
      </c>
      <c r="K90" s="3">
        <v>8.3738000000000007E-2</v>
      </c>
      <c r="L90" s="3">
        <f>LOG10(255^2/Table1[[#This Row],[MSE]])*10</f>
        <v>58.901577768865749</v>
      </c>
      <c r="M90" s="3">
        <f>(Table1[[#This Row],[Ukuran Asli (kb)]]-Table1[[#This Row],[Ukuran Hasil (kb)]])/Table1[[#This Row],[Ukuran Asli (kb)]]*100</f>
        <v>77.443218999888259</v>
      </c>
      <c r="N90" s="6" t="s">
        <v>245</v>
      </c>
    </row>
    <row r="91" spans="1:14" ht="15.75" thickBot="1" x14ac:dyDescent="0.3">
      <c r="A91" s="1">
        <v>90</v>
      </c>
      <c r="B91" s="7" t="s">
        <v>35</v>
      </c>
      <c r="C91" s="2" t="s">
        <v>14</v>
      </c>
      <c r="D91" s="1">
        <v>24</v>
      </c>
      <c r="E91" s="2" t="str">
        <f>IF(Table1[[#This Row],[Bit (pixel)]]=8,"Grayscale",IF(Table1[[#This Row],[Bit (pixel)]]=24,"True Color",""))</f>
        <v>True Color</v>
      </c>
      <c r="F91" s="3">
        <v>37.591799999999999</v>
      </c>
      <c r="G91" s="2" t="s">
        <v>31</v>
      </c>
      <c r="H91" s="2" t="s">
        <v>11</v>
      </c>
      <c r="I91" s="1">
        <v>3</v>
      </c>
      <c r="J91" s="3">
        <v>8.0791000000000004</v>
      </c>
      <c r="K91" s="3">
        <v>0.46057999999999999</v>
      </c>
      <c r="L91" s="3">
        <f>LOG10(255^2/Table1[[#This Row],[MSE]])*10</f>
        <v>51.497752854208123</v>
      </c>
      <c r="M91" s="3">
        <f>(Table1[[#This Row],[Ukuran Asli (kb)]]-Table1[[#This Row],[Ukuran Hasil (kb)]])/Table1[[#This Row],[Ukuran Asli (kb)]]*100</f>
        <v>78.508344905005885</v>
      </c>
      <c r="N91" s="6" t="s">
        <v>245</v>
      </c>
    </row>
    <row r="92" spans="1:14" ht="15.75" thickBot="1" x14ac:dyDescent="0.3">
      <c r="A92" s="1">
        <v>91</v>
      </c>
      <c r="B92" s="7" t="s">
        <v>36</v>
      </c>
      <c r="C92" s="2" t="s">
        <v>14</v>
      </c>
      <c r="D92" s="1">
        <v>24</v>
      </c>
      <c r="E92" s="2" t="str">
        <f>IF(Table1[[#This Row],[Bit (pixel)]]=8,"Grayscale",IF(Table1[[#This Row],[Bit (pixel)]]=24,"True Color",""))</f>
        <v>True Color</v>
      </c>
      <c r="F92" s="3">
        <v>252.02</v>
      </c>
      <c r="G92" s="2" t="s">
        <v>8</v>
      </c>
      <c r="H92" s="2" t="s">
        <v>11</v>
      </c>
      <c r="I92" s="1">
        <v>1</v>
      </c>
      <c r="J92" s="3">
        <v>56.27</v>
      </c>
      <c r="K92" s="3">
        <v>1.0000000000000001E-5</v>
      </c>
      <c r="L92" s="3">
        <f>LOG10(255^2/Table1[[#This Row],[MSE]])*10</f>
        <v>98.130803608679116</v>
      </c>
      <c r="M92" s="3">
        <f>(Table1[[#This Row],[Ukuran Asli (kb)]]-Table1[[#This Row],[Ukuran Hasil (kb)]])/Table1[[#This Row],[Ukuran Asli (kb)]]*100</f>
        <v>77.672406951829217</v>
      </c>
      <c r="N92" s="6" t="s">
        <v>245</v>
      </c>
    </row>
    <row r="93" spans="1:14" ht="15.75" thickBot="1" x14ac:dyDescent="0.3">
      <c r="A93" s="1">
        <v>92</v>
      </c>
      <c r="B93" s="7" t="s">
        <v>36</v>
      </c>
      <c r="C93" s="2" t="s">
        <v>14</v>
      </c>
      <c r="D93" s="1">
        <v>24</v>
      </c>
      <c r="E93" s="2" t="str">
        <f>IF(Table1[[#This Row],[Bit (pixel)]]=8,"Grayscale",IF(Table1[[#This Row],[Bit (pixel)]]=24,"True Color",""))</f>
        <v>True Color</v>
      </c>
      <c r="F93" s="3">
        <v>252.02</v>
      </c>
      <c r="G93" s="2" t="s">
        <v>8</v>
      </c>
      <c r="H93" s="2" t="s">
        <v>11</v>
      </c>
      <c r="I93" s="1">
        <v>2</v>
      </c>
      <c r="J93" s="3">
        <v>56.24</v>
      </c>
      <c r="K93" s="3">
        <v>4.0000000000000001E-3</v>
      </c>
      <c r="L93" s="3">
        <f>LOG10(255^2/Table1[[#This Row],[MSE]])*10</f>
        <v>72.110203695399477</v>
      </c>
      <c r="M93" s="3">
        <f>(Table1[[#This Row],[Ukuran Asli (kb)]]-Table1[[#This Row],[Ukuran Hasil (kb)]])/Table1[[#This Row],[Ukuran Asli (kb)]]*100</f>
        <v>77.684310768986592</v>
      </c>
      <c r="N93" s="6" t="s">
        <v>245</v>
      </c>
    </row>
    <row r="94" spans="1:14" ht="15.75" thickBot="1" x14ac:dyDescent="0.3">
      <c r="A94" s="1">
        <v>93</v>
      </c>
      <c r="B94" s="7" t="s">
        <v>36</v>
      </c>
      <c r="C94" s="2" t="s">
        <v>14</v>
      </c>
      <c r="D94" s="1">
        <v>24</v>
      </c>
      <c r="E94" s="2" t="str">
        <f>IF(Table1[[#This Row],[Bit (pixel)]]=8,"Grayscale",IF(Table1[[#This Row],[Bit (pixel)]]=24,"True Color",""))</f>
        <v>True Color</v>
      </c>
      <c r="F94" s="3">
        <v>252.02</v>
      </c>
      <c r="G94" s="2" t="s">
        <v>8</v>
      </c>
      <c r="H94" s="2" t="s">
        <v>11</v>
      </c>
      <c r="I94" s="1">
        <v>3</v>
      </c>
      <c r="J94" s="3">
        <v>54.85</v>
      </c>
      <c r="K94" s="3">
        <v>0.12</v>
      </c>
      <c r="L94" s="3">
        <f>LOG10(255^2/Table1[[#This Row],[MSE]])*10</f>
        <v>57.338991148202858</v>
      </c>
      <c r="M94" s="3">
        <f>(Table1[[#This Row],[Ukuran Asli (kb)]]-Table1[[#This Row],[Ukuran Hasil (kb)]])/Table1[[#This Row],[Ukuran Asli (kb)]]*100</f>
        <v>78.235854297277996</v>
      </c>
      <c r="N94" s="6" t="s">
        <v>245</v>
      </c>
    </row>
    <row r="95" spans="1:14" ht="15.75" thickBot="1" x14ac:dyDescent="0.3">
      <c r="A95" s="1">
        <v>94</v>
      </c>
      <c r="B95" s="7" t="s">
        <v>59</v>
      </c>
      <c r="C95" s="2" t="s">
        <v>14</v>
      </c>
      <c r="D95" s="1">
        <v>24</v>
      </c>
      <c r="E95" s="2" t="str">
        <f>IF(Table1[[#This Row],[Bit (pixel)]]=8,"Grayscale",IF(Table1[[#This Row],[Bit (pixel)]]=24,"True Color",""))</f>
        <v>True Color</v>
      </c>
      <c r="F95" s="3">
        <v>151.5615</v>
      </c>
      <c r="G95" s="2" t="s">
        <v>6</v>
      </c>
      <c r="H95" s="2" t="s">
        <v>11</v>
      </c>
      <c r="I95" s="1">
        <v>1</v>
      </c>
      <c r="J95" s="3">
        <v>39.6738</v>
      </c>
      <c r="K95" s="3">
        <v>2.8431000000000001E-2</v>
      </c>
      <c r="L95" s="3">
        <f>LOG10(255^2/Table1[[#This Row],[MSE]])*10</f>
        <v>63.592882255234365</v>
      </c>
      <c r="M95" s="3">
        <f>(Table1[[#This Row],[Ukuran Asli (kb)]]-Table1[[#This Row],[Ukuran Hasil (kb)]])/Table1[[#This Row],[Ukuran Asli (kb)]]*100</f>
        <v>73.823299452697427</v>
      </c>
      <c r="N95" s="6" t="s">
        <v>245</v>
      </c>
    </row>
    <row r="96" spans="1:14" ht="15.75" thickBot="1" x14ac:dyDescent="0.3">
      <c r="A96" s="1">
        <v>95</v>
      </c>
      <c r="B96" s="7" t="s">
        <v>59</v>
      </c>
      <c r="C96" s="2" t="s">
        <v>14</v>
      </c>
      <c r="D96" s="1">
        <v>24</v>
      </c>
      <c r="E96" s="2" t="str">
        <f>IF(Table1[[#This Row],[Bit (pixel)]]=8,"Grayscale",IF(Table1[[#This Row],[Bit (pixel)]]=24,"True Color",""))</f>
        <v>True Color</v>
      </c>
      <c r="F96" s="3">
        <v>151.5615</v>
      </c>
      <c r="G96" s="2" t="s">
        <v>6</v>
      </c>
      <c r="H96" s="2" t="s">
        <v>11</v>
      </c>
      <c r="I96" s="1">
        <v>2</v>
      </c>
      <c r="J96" s="3">
        <v>38.25</v>
      </c>
      <c r="K96" s="3">
        <v>1.2126999999999999</v>
      </c>
      <c r="L96" s="3">
        <f>LOG10(255^2/Table1[[#This Row],[MSE]])*10</f>
        <v>47.293269832978993</v>
      </c>
      <c r="M96" s="3">
        <f>(Table1[[#This Row],[Ukuran Asli (kb)]]-Table1[[#This Row],[Ukuran Hasil (kb)]])/Table1[[#This Row],[Ukuran Asli (kb)]]*100</f>
        <v>74.762720083926325</v>
      </c>
      <c r="N96" s="6" t="s">
        <v>245</v>
      </c>
    </row>
    <row r="97" spans="1:14" ht="15.75" thickBot="1" x14ac:dyDescent="0.3">
      <c r="A97" s="1">
        <v>96</v>
      </c>
      <c r="B97" s="7" t="s">
        <v>59</v>
      </c>
      <c r="C97" s="2" t="s">
        <v>14</v>
      </c>
      <c r="D97" s="1">
        <v>24</v>
      </c>
      <c r="E97" s="2" t="str">
        <f>IF(Table1[[#This Row],[Bit (pixel)]]=8,"Grayscale",IF(Table1[[#This Row],[Bit (pixel)]]=24,"True Color",""))</f>
        <v>True Color</v>
      </c>
      <c r="F97" s="3">
        <v>151.5615</v>
      </c>
      <c r="G97" s="2" t="s">
        <v>6</v>
      </c>
      <c r="H97" s="2" t="s">
        <v>11</v>
      </c>
      <c r="I97" s="1">
        <v>3</v>
      </c>
      <c r="J97" s="3">
        <v>35.621099999999998</v>
      </c>
      <c r="K97" s="3">
        <v>5.1189</v>
      </c>
      <c r="L97" s="3">
        <f>LOG10(255^2/Table1[[#This Row],[MSE]])*10</f>
        <v>41.039037153716585</v>
      </c>
      <c r="M97" s="3">
        <f>(Table1[[#This Row],[Ukuran Asli (kb)]]-Table1[[#This Row],[Ukuran Hasil (kb)]])/Table1[[#This Row],[Ukuran Asli (kb)]]*100</f>
        <v>76.497263487099303</v>
      </c>
      <c r="N97" s="6" t="s">
        <v>245</v>
      </c>
    </row>
    <row r="98" spans="1:14" ht="15.75" thickBot="1" x14ac:dyDescent="0.3">
      <c r="A98" s="1">
        <v>97</v>
      </c>
      <c r="B98" s="6" t="s">
        <v>33</v>
      </c>
      <c r="C98" s="2" t="s">
        <v>14</v>
      </c>
      <c r="D98" s="1">
        <v>24</v>
      </c>
      <c r="E98" s="2" t="str">
        <f>IF(Table1[[#This Row],[Bit (pixel)]]=8,"Grayscale",IF(Table1[[#This Row],[Bit (pixel)]]=24,"True Color",""))</f>
        <v>True Color</v>
      </c>
      <c r="F98" s="34">
        <v>112.8682</v>
      </c>
      <c r="G98" s="2" t="s">
        <v>30</v>
      </c>
      <c r="H98" s="2" t="s">
        <v>12</v>
      </c>
      <c r="I98" s="1">
        <v>1</v>
      </c>
      <c r="J98" s="3">
        <v>40.964799999999997</v>
      </c>
      <c r="K98" s="3">
        <v>4.5684000000000002E-2</v>
      </c>
      <c r="L98" s="3">
        <f>LOG10(255^2/Table1[[#This Row],[MSE]])*10</f>
        <v>61.533162380059181</v>
      </c>
      <c r="M98" s="3">
        <f>(Table1[[#This Row],[Ukuran Asli (kb)]]-Table1[[#This Row],[Ukuran Hasil (kb)]])/Table1[[#This Row],[Ukuran Asli (kb)]]*100</f>
        <v>63.705631878598226</v>
      </c>
      <c r="N98" s="6" t="s">
        <v>245</v>
      </c>
    </row>
    <row r="99" spans="1:14" ht="15.75" thickBot="1" x14ac:dyDescent="0.3">
      <c r="A99" s="1">
        <v>98</v>
      </c>
      <c r="B99" s="6" t="s">
        <v>33</v>
      </c>
      <c r="C99" s="2" t="s">
        <v>14</v>
      </c>
      <c r="D99" s="1">
        <v>24</v>
      </c>
      <c r="E99" s="2" t="str">
        <f>IF(Table1[[#This Row],[Bit (pixel)]]=8,"Grayscale",IF(Table1[[#This Row],[Bit (pixel)]]=24,"True Color",""))</f>
        <v>True Color</v>
      </c>
      <c r="F99" s="34">
        <v>112.8682</v>
      </c>
      <c r="G99" s="2" t="s">
        <v>30</v>
      </c>
      <c r="H99" s="2" t="s">
        <v>12</v>
      </c>
      <c r="I99" s="1">
        <v>2</v>
      </c>
      <c r="J99" s="3">
        <v>38.468800000000002</v>
      </c>
      <c r="K99" s="3">
        <v>0.60192000000000001</v>
      </c>
      <c r="L99" s="3">
        <f>LOG10(255^2/Table1[[#This Row],[MSE]])*10</f>
        <v>50.335415869976252</v>
      </c>
      <c r="M99" s="3">
        <f>(Table1[[#This Row],[Ukuran Asli (kb)]]-Table1[[#This Row],[Ukuran Hasil (kb)]])/Table1[[#This Row],[Ukuran Asli (kb)]]*100</f>
        <v>65.917060784171269</v>
      </c>
      <c r="N99" s="6" t="s">
        <v>245</v>
      </c>
    </row>
    <row r="100" spans="1:14" ht="15.75" thickBot="1" x14ac:dyDescent="0.3">
      <c r="A100" s="1">
        <v>99</v>
      </c>
      <c r="B100" s="6" t="s">
        <v>33</v>
      </c>
      <c r="C100" s="2" t="s">
        <v>14</v>
      </c>
      <c r="D100" s="1">
        <v>24</v>
      </c>
      <c r="E100" s="2" t="str">
        <f>IF(Table1[[#This Row],[Bit (pixel)]]=8,"Grayscale",IF(Table1[[#This Row],[Bit (pixel)]]=24,"True Color",""))</f>
        <v>True Color</v>
      </c>
      <c r="F100" s="34">
        <v>112.8682</v>
      </c>
      <c r="G100" s="2" t="s">
        <v>30</v>
      </c>
      <c r="H100" s="2" t="s">
        <v>12</v>
      </c>
      <c r="I100" s="1">
        <v>3</v>
      </c>
      <c r="J100" s="3">
        <v>36.737299999999998</v>
      </c>
      <c r="K100" s="3">
        <v>1.6751</v>
      </c>
      <c r="L100" s="3">
        <f>LOG10(255^2/Table1[[#This Row],[MSE]])*10</f>
        <v>45.89039622240216</v>
      </c>
      <c r="M100" s="3">
        <f>(Table1[[#This Row],[Ukuran Asli (kb)]]-Table1[[#This Row],[Ukuran Hasil (kb)]])/Table1[[#This Row],[Ukuran Asli (kb)]]*100</f>
        <v>67.451150988498085</v>
      </c>
      <c r="N100" s="6" t="s">
        <v>245</v>
      </c>
    </row>
    <row r="101" spans="1:14" ht="15.75" thickBot="1" x14ac:dyDescent="0.3">
      <c r="A101" s="1">
        <v>100</v>
      </c>
      <c r="B101" s="6" t="s">
        <v>34</v>
      </c>
      <c r="C101" s="2" t="s">
        <v>14</v>
      </c>
      <c r="D101" s="1">
        <v>24</v>
      </c>
      <c r="E101" s="2" t="str">
        <f>IF(Table1[[#This Row],[Bit (pixel)]]=8,"Grayscale",IF(Table1[[#This Row],[Bit (pixel)]]=24,"True Color",""))</f>
        <v>True Color</v>
      </c>
      <c r="F101" s="3">
        <v>982.5</v>
      </c>
      <c r="G101" s="2" t="s">
        <v>32</v>
      </c>
      <c r="H101" s="2" t="s">
        <v>12</v>
      </c>
      <c r="I101" s="1">
        <v>1</v>
      </c>
      <c r="J101" s="3">
        <v>167.4658</v>
      </c>
      <c r="K101" s="3">
        <v>1.9569000000000001E-3</v>
      </c>
      <c r="L101" s="3">
        <f>LOG10(255^2/Table1[[#This Row],[MSE]])*10</f>
        <v>75.215117276257601</v>
      </c>
      <c r="M101" s="3">
        <f>(Table1[[#This Row],[Ukuran Asli (kb)]]-Table1[[#This Row],[Ukuran Hasil (kb)]])/Table1[[#This Row],[Ukuran Asli (kb)]]*100</f>
        <v>82.95513486005089</v>
      </c>
      <c r="N101" s="6" t="s">
        <v>245</v>
      </c>
    </row>
    <row r="102" spans="1:14" ht="15.75" thickBot="1" x14ac:dyDescent="0.3">
      <c r="A102" s="1">
        <v>101</v>
      </c>
      <c r="B102" s="6" t="s">
        <v>34</v>
      </c>
      <c r="C102" s="2" t="s">
        <v>14</v>
      </c>
      <c r="D102" s="1">
        <v>24</v>
      </c>
      <c r="E102" s="2" t="str">
        <f>IF(Table1[[#This Row],[Bit (pixel)]]=8,"Grayscale",IF(Table1[[#This Row],[Bit (pixel)]]=24,"True Color",""))</f>
        <v>True Color</v>
      </c>
      <c r="F102" s="3">
        <v>982.5</v>
      </c>
      <c r="G102" s="2" t="s">
        <v>32</v>
      </c>
      <c r="H102" s="2" t="s">
        <v>12</v>
      </c>
      <c r="I102" s="1">
        <v>2</v>
      </c>
      <c r="J102" s="3">
        <v>160.31450000000001</v>
      </c>
      <c r="K102" s="3">
        <v>7.3553999999999994E-2</v>
      </c>
      <c r="L102" s="3">
        <f>LOG10(255^2/Table1[[#This Row],[MSE]])*10</f>
        <v>59.464740654401012</v>
      </c>
      <c r="M102" s="3">
        <f>(Table1[[#This Row],[Ukuran Asli (kb)]]-Table1[[#This Row],[Ukuran Hasil (kb)]])/Table1[[#This Row],[Ukuran Asli (kb)]]*100</f>
        <v>83.683002544529273</v>
      </c>
      <c r="N102" s="6" t="s">
        <v>245</v>
      </c>
    </row>
    <row r="103" spans="1:14" ht="15.75" thickBot="1" x14ac:dyDescent="0.3">
      <c r="A103" s="1">
        <v>102</v>
      </c>
      <c r="B103" s="6" t="s">
        <v>34</v>
      </c>
      <c r="C103" s="2" t="s">
        <v>14</v>
      </c>
      <c r="D103" s="1">
        <v>24</v>
      </c>
      <c r="E103" s="2" t="str">
        <f>IF(Table1[[#This Row],[Bit (pixel)]]=8,"Grayscale",IF(Table1[[#This Row],[Bit (pixel)]]=24,"True Color",""))</f>
        <v>True Color</v>
      </c>
      <c r="F103" s="3">
        <v>982.5</v>
      </c>
      <c r="G103" s="2" t="s">
        <v>32</v>
      </c>
      <c r="H103" s="2" t="s">
        <v>12</v>
      </c>
      <c r="I103" s="1">
        <v>3</v>
      </c>
      <c r="J103" s="3">
        <v>141.19630000000001</v>
      </c>
      <c r="K103" s="3">
        <v>0.35615000000000002</v>
      </c>
      <c r="L103" s="3">
        <f>LOG10(255^2/Table1[[#This Row],[MSE]])*10</f>
        <v>52.614474121873222</v>
      </c>
      <c r="M103" s="3">
        <f>(Table1[[#This Row],[Ukuran Asli (kb)]]-Table1[[#This Row],[Ukuran Hasil (kb)]])/Table1[[#This Row],[Ukuran Asli (kb)]]*100</f>
        <v>85.62887531806615</v>
      </c>
      <c r="N103" s="6" t="s">
        <v>245</v>
      </c>
    </row>
    <row r="104" spans="1:14" ht="15.75" thickBot="1" x14ac:dyDescent="0.3">
      <c r="A104" s="1">
        <v>103</v>
      </c>
      <c r="B104" s="6" t="s">
        <v>37</v>
      </c>
      <c r="C104" s="2" t="s">
        <v>14</v>
      </c>
      <c r="D104" s="1">
        <v>24</v>
      </c>
      <c r="E104" s="2" t="str">
        <f>IF(Table1[[#This Row],[Bit (pixel)]]=8,"Grayscale",IF(Table1[[#This Row],[Bit (pixel)]]=24,"True Color",""))</f>
        <v>True Color</v>
      </c>
      <c r="F104" s="3">
        <v>3748.9834000000001</v>
      </c>
      <c r="G104" s="2" t="s">
        <v>38</v>
      </c>
      <c r="H104" s="2" t="s">
        <v>12</v>
      </c>
      <c r="I104" s="1">
        <v>1</v>
      </c>
      <c r="J104" s="3">
        <v>714.17290000000003</v>
      </c>
      <c r="K104" s="3">
        <v>1.7767999999999999E-4</v>
      </c>
      <c r="L104" s="3">
        <f>LOG10(255^2/Table1[[#This Row],[MSE]])*10</f>
        <v>85.634418153274936</v>
      </c>
      <c r="M104" s="3">
        <f>(Table1[[#This Row],[Ukuran Asli (kb)]]-Table1[[#This Row],[Ukuran Hasil (kb)]])/Table1[[#This Row],[Ukuran Asli (kb)]]*100</f>
        <v>80.950225066347315</v>
      </c>
      <c r="N104" s="6" t="s">
        <v>245</v>
      </c>
    </row>
    <row r="105" spans="1:14" ht="15.75" thickBot="1" x14ac:dyDescent="0.3">
      <c r="A105" s="1">
        <v>104</v>
      </c>
      <c r="B105" s="6" t="s">
        <v>37</v>
      </c>
      <c r="C105" s="2" t="s">
        <v>14</v>
      </c>
      <c r="D105" s="1">
        <v>24</v>
      </c>
      <c r="E105" s="2" t="str">
        <f>IF(Table1[[#This Row],[Bit (pixel)]]=8,"Grayscale",IF(Table1[[#This Row],[Bit (pixel)]]=24,"True Color",""))</f>
        <v>True Color</v>
      </c>
      <c r="F105" s="3">
        <v>3748.9834000000001</v>
      </c>
      <c r="G105" s="2" t="s">
        <v>38</v>
      </c>
      <c r="H105" s="2" t="s">
        <v>12</v>
      </c>
      <c r="I105" s="1">
        <v>2</v>
      </c>
      <c r="J105" s="3">
        <v>654.93550000000005</v>
      </c>
      <c r="K105" s="3">
        <v>0.29543000000000003</v>
      </c>
      <c r="L105" s="3">
        <f>LOG10(255^2/Table1[[#This Row],[MSE]])*10</f>
        <v>53.426257663953116</v>
      </c>
      <c r="M105" s="3">
        <f>(Table1[[#This Row],[Ukuran Asli (kb)]]-Table1[[#This Row],[Ukuran Hasil (kb)]])/Table1[[#This Row],[Ukuran Asli (kb)]]*100</f>
        <v>82.530317418850132</v>
      </c>
      <c r="N105" s="6" t="s">
        <v>245</v>
      </c>
    </row>
    <row r="106" spans="1:14" ht="15.75" thickBot="1" x14ac:dyDescent="0.3">
      <c r="A106" s="1">
        <v>105</v>
      </c>
      <c r="B106" s="6" t="s">
        <v>37</v>
      </c>
      <c r="C106" s="2" t="s">
        <v>14</v>
      </c>
      <c r="D106" s="1">
        <v>24</v>
      </c>
      <c r="E106" s="2" t="str">
        <f>IF(Table1[[#This Row],[Bit (pixel)]]=8,"Grayscale",IF(Table1[[#This Row],[Bit (pixel)]]=24,"True Color",""))</f>
        <v>True Color</v>
      </c>
      <c r="F106" s="3">
        <v>3748.9834000000001</v>
      </c>
      <c r="G106" s="2" t="s">
        <v>38</v>
      </c>
      <c r="H106" s="2" t="s">
        <v>12</v>
      </c>
      <c r="I106" s="1">
        <v>3</v>
      </c>
      <c r="J106" s="3">
        <v>559.59569999999997</v>
      </c>
      <c r="K106" s="3">
        <v>0.87831999999999999</v>
      </c>
      <c r="L106" s="3">
        <f>LOG10(255^2/Table1[[#This Row],[MSE]])*10</f>
        <v>48.694275887946546</v>
      </c>
      <c r="M106" s="3">
        <f>(Table1[[#This Row],[Ukuran Asli (kb)]]-Table1[[#This Row],[Ukuran Hasil (kb)]])/Table1[[#This Row],[Ukuran Asli (kb)]]*100</f>
        <v>85.073401498656949</v>
      </c>
      <c r="N106" s="6" t="s">
        <v>245</v>
      </c>
    </row>
    <row r="107" spans="1:14" ht="15.75" thickBot="1" x14ac:dyDescent="0.3">
      <c r="A107" s="1">
        <v>106</v>
      </c>
      <c r="B107" s="6" t="s">
        <v>50</v>
      </c>
      <c r="C107" s="2" t="s">
        <v>14</v>
      </c>
      <c r="D107" s="1">
        <v>24</v>
      </c>
      <c r="E107" s="2" t="str">
        <f>IF(Table1[[#This Row],[Bit (pixel)]]=8,"Grayscale",IF(Table1[[#This Row],[Bit (pixel)]]=24,"True Color",""))</f>
        <v>True Color</v>
      </c>
      <c r="F107" s="3">
        <v>71.305700000000002</v>
      </c>
      <c r="G107" s="2" t="s">
        <v>51</v>
      </c>
      <c r="H107" s="2" t="s">
        <v>12</v>
      </c>
      <c r="I107" s="1">
        <v>1</v>
      </c>
      <c r="J107" s="3">
        <v>8.7324000000000002</v>
      </c>
      <c r="K107" s="3">
        <v>1.0000000000000001E-5</v>
      </c>
      <c r="L107" s="3">
        <f>LOG10(255^2/Table1[[#This Row],[MSE]])*10</f>
        <v>98.130803608679116</v>
      </c>
      <c r="M107" s="3">
        <f>(Table1[[#This Row],[Ukuran Asli (kb)]]-Table1[[#This Row],[Ukuran Hasil (kb)]])/Table1[[#This Row],[Ukuran Asli (kb)]]*100</f>
        <v>87.753573697474394</v>
      </c>
      <c r="N107" s="6" t="s">
        <v>245</v>
      </c>
    </row>
    <row r="108" spans="1:14" ht="15.75" thickBot="1" x14ac:dyDescent="0.3">
      <c r="A108" s="1">
        <v>107</v>
      </c>
      <c r="B108" s="6" t="s">
        <v>50</v>
      </c>
      <c r="C108" s="2" t="s">
        <v>14</v>
      </c>
      <c r="D108" s="1">
        <v>24</v>
      </c>
      <c r="E108" s="2" t="str">
        <f>IF(Table1[[#This Row],[Bit (pixel)]]=8,"Grayscale",IF(Table1[[#This Row],[Bit (pixel)]]=24,"True Color",""))</f>
        <v>True Color</v>
      </c>
      <c r="F108" s="3">
        <v>71.305700000000002</v>
      </c>
      <c r="G108" s="2" t="s">
        <v>51</v>
      </c>
      <c r="H108" s="2" t="s">
        <v>12</v>
      </c>
      <c r="I108" s="1">
        <v>2</v>
      </c>
      <c r="J108" s="3">
        <v>8.6826000000000008</v>
      </c>
      <c r="K108" s="3">
        <v>9.1202999999999996E-3</v>
      </c>
      <c r="L108" s="3">
        <f>LOG10(255^2/Table1[[#This Row],[MSE]])*10</f>
        <v>68.530712367717626</v>
      </c>
      <c r="M108" s="3">
        <f>(Table1[[#This Row],[Ukuran Asli (kb)]]-Table1[[#This Row],[Ukuran Hasil (kb)]])/Table1[[#This Row],[Ukuran Asli (kb)]]*100</f>
        <v>87.823413836481507</v>
      </c>
      <c r="N108" s="6" t="s">
        <v>245</v>
      </c>
    </row>
    <row r="109" spans="1:14" ht="15.75" thickBot="1" x14ac:dyDescent="0.3">
      <c r="A109" s="1">
        <v>108</v>
      </c>
      <c r="B109" s="6" t="s">
        <v>50</v>
      </c>
      <c r="C109" s="2" t="s">
        <v>14</v>
      </c>
      <c r="D109" s="1">
        <v>24</v>
      </c>
      <c r="E109" s="2" t="str">
        <f>IF(Table1[[#This Row],[Bit (pixel)]]=8,"Grayscale",IF(Table1[[#This Row],[Bit (pixel)]]=24,"True Color",""))</f>
        <v>True Color</v>
      </c>
      <c r="F109" s="3">
        <v>71.305700000000002</v>
      </c>
      <c r="G109" s="2" t="s">
        <v>51</v>
      </c>
      <c r="H109" s="2" t="s">
        <v>12</v>
      </c>
      <c r="I109" s="1">
        <v>3</v>
      </c>
      <c r="J109" s="3">
        <v>8.4863</v>
      </c>
      <c r="K109" s="3">
        <v>0.16855000000000001</v>
      </c>
      <c r="L109" s="3">
        <f>LOG10(255^2/Table1[[#This Row],[MSE]])*10</f>
        <v>55.863516040109204</v>
      </c>
      <c r="M109" s="3">
        <f>(Table1[[#This Row],[Ukuran Asli (kb)]]-Table1[[#This Row],[Ukuran Hasil (kb)]])/Table1[[#This Row],[Ukuran Asli (kb)]]*100</f>
        <v>88.098707396463396</v>
      </c>
      <c r="N109" s="6" t="s">
        <v>245</v>
      </c>
    </row>
    <row r="110" spans="1:14" ht="15.75" thickBot="1" x14ac:dyDescent="0.3">
      <c r="A110" s="1">
        <v>109</v>
      </c>
      <c r="B110" s="6" t="s">
        <v>52</v>
      </c>
      <c r="C110" s="2" t="s">
        <v>14</v>
      </c>
      <c r="D110" s="1">
        <v>24</v>
      </c>
      <c r="E110" s="2" t="str">
        <f>IF(Table1[[#This Row],[Bit (pixel)]]=8,"Grayscale",IF(Table1[[#This Row],[Bit (pixel)]]=24,"True Color",""))</f>
        <v>True Color</v>
      </c>
      <c r="F110" s="3">
        <v>295.46089999999998</v>
      </c>
      <c r="G110" s="2" t="s">
        <v>53</v>
      </c>
      <c r="H110" s="2" t="s">
        <v>12</v>
      </c>
      <c r="I110" s="1">
        <v>1</v>
      </c>
      <c r="J110" s="3">
        <v>52.857399999999998</v>
      </c>
      <c r="K110" s="3">
        <v>6.0377E-3</v>
      </c>
      <c r="L110" s="3">
        <f>LOG10(255^2/Table1[[#This Row],[MSE]])*10</f>
        <v>70.322088307799348</v>
      </c>
      <c r="M110" s="3">
        <f>(Table1[[#This Row],[Ukuran Asli (kb)]]-Table1[[#This Row],[Ukuran Hasil (kb)]])/Table1[[#This Row],[Ukuran Asli (kb)]]*100</f>
        <v>82.110187845498345</v>
      </c>
      <c r="N110" s="6" t="s">
        <v>245</v>
      </c>
    </row>
    <row r="111" spans="1:14" ht="15.75" thickBot="1" x14ac:dyDescent="0.3">
      <c r="A111" s="1">
        <v>110</v>
      </c>
      <c r="B111" s="6" t="s">
        <v>52</v>
      </c>
      <c r="C111" s="2" t="s">
        <v>14</v>
      </c>
      <c r="D111" s="1">
        <v>24</v>
      </c>
      <c r="E111" s="2" t="str">
        <f>IF(Table1[[#This Row],[Bit (pixel)]]=8,"Grayscale",IF(Table1[[#This Row],[Bit (pixel)]]=24,"True Color",""))</f>
        <v>True Color</v>
      </c>
      <c r="F111" s="3">
        <v>295.46089999999998</v>
      </c>
      <c r="G111" s="2" t="s">
        <v>53</v>
      </c>
      <c r="H111" s="2" t="s">
        <v>12</v>
      </c>
      <c r="I111" s="1">
        <v>2</v>
      </c>
      <c r="J111" s="3">
        <v>50.710900000000002</v>
      </c>
      <c r="K111" s="3">
        <v>0.10269</v>
      </c>
      <c r="L111" s="3">
        <f>LOG10(255^2/Table1[[#This Row],[MSE]])*10</f>
        <v>58.015522070103707</v>
      </c>
      <c r="M111" s="3">
        <f>(Table1[[#This Row],[Ukuran Asli (kb)]]-Table1[[#This Row],[Ukuran Hasil (kb)]])/Table1[[#This Row],[Ukuran Asli (kb)]]*100</f>
        <v>82.836679912638175</v>
      </c>
      <c r="N111" s="6" t="s">
        <v>245</v>
      </c>
    </row>
    <row r="112" spans="1:14" ht="15.75" thickBot="1" x14ac:dyDescent="0.3">
      <c r="A112" s="1">
        <v>111</v>
      </c>
      <c r="B112" s="6" t="s">
        <v>52</v>
      </c>
      <c r="C112" s="2" t="s">
        <v>14</v>
      </c>
      <c r="D112" s="1">
        <v>24</v>
      </c>
      <c r="E112" s="2" t="str">
        <f>IF(Table1[[#This Row],[Bit (pixel)]]=8,"Grayscale",IF(Table1[[#This Row],[Bit (pixel)]]=24,"True Color",""))</f>
        <v>True Color</v>
      </c>
      <c r="F112" s="3">
        <v>295.46089999999998</v>
      </c>
      <c r="G112" s="2" t="s">
        <v>53</v>
      </c>
      <c r="H112" s="2" t="s">
        <v>12</v>
      </c>
      <c r="I112" s="1">
        <v>3</v>
      </c>
      <c r="J112" s="3">
        <v>47.271500000000003</v>
      </c>
      <c r="K112" s="3">
        <v>0.33748</v>
      </c>
      <c r="L112" s="3">
        <f>LOG10(255^2/Table1[[#This Row],[MSE]])*10</f>
        <v>52.848323204327421</v>
      </c>
      <c r="M112" s="3">
        <f>(Table1[[#This Row],[Ukuran Asli (kb)]]-Table1[[#This Row],[Ukuran Hasil (kb)]])/Table1[[#This Row],[Ukuran Asli (kb)]]*100</f>
        <v>84.0007594913574</v>
      </c>
      <c r="N112" s="6" t="s">
        <v>245</v>
      </c>
    </row>
    <row r="113" spans="1:14" ht="15.75" thickBot="1" x14ac:dyDescent="0.3">
      <c r="A113" s="1">
        <v>112</v>
      </c>
      <c r="B113" s="6" t="s">
        <v>44</v>
      </c>
      <c r="C113" s="2" t="s">
        <v>14</v>
      </c>
      <c r="D113" s="1">
        <v>24</v>
      </c>
      <c r="E113" s="2" t="str">
        <f>IF(Table1[[#This Row],[Bit (pixel)]]=8,"Grayscale",IF(Table1[[#This Row],[Bit (pixel)]]=24,"True Color",""))</f>
        <v>True Color</v>
      </c>
      <c r="F113" s="3">
        <v>534.10059999999999</v>
      </c>
      <c r="G113" s="2" t="s">
        <v>47</v>
      </c>
      <c r="H113" s="2" t="s">
        <v>12</v>
      </c>
      <c r="I113" s="1">
        <v>1</v>
      </c>
      <c r="J113" s="3">
        <v>101.5303</v>
      </c>
      <c r="K113" s="3">
        <v>9.9704000000000004E-4</v>
      </c>
      <c r="L113" s="3">
        <f>LOG10(255^2/Table1[[#This Row],[MSE]])*10</f>
        <v>78.143677788543442</v>
      </c>
      <c r="M113" s="3">
        <f>(Table1[[#This Row],[Ukuran Asli (kb)]]-Table1[[#This Row],[Ukuran Hasil (kb)]])/Table1[[#This Row],[Ukuran Asli (kb)]]*100</f>
        <v>80.99041641218902</v>
      </c>
      <c r="N113" s="6" t="s">
        <v>245</v>
      </c>
    </row>
    <row r="114" spans="1:14" ht="15.75" thickBot="1" x14ac:dyDescent="0.3">
      <c r="A114" s="1">
        <v>113</v>
      </c>
      <c r="B114" s="6" t="s">
        <v>44</v>
      </c>
      <c r="C114" s="2" t="s">
        <v>14</v>
      </c>
      <c r="D114" s="1">
        <v>24</v>
      </c>
      <c r="E114" s="2" t="str">
        <f>IF(Table1[[#This Row],[Bit (pixel)]]=8,"Grayscale",IF(Table1[[#This Row],[Bit (pixel)]]=24,"True Color",""))</f>
        <v>True Color</v>
      </c>
      <c r="F114" s="3">
        <v>534.10059999999999</v>
      </c>
      <c r="G114" s="2" t="s">
        <v>47</v>
      </c>
      <c r="H114" s="2" t="s">
        <v>12</v>
      </c>
      <c r="I114" s="1">
        <v>2</v>
      </c>
      <c r="J114" s="3">
        <v>98.625</v>
      </c>
      <c r="K114" s="3">
        <v>6.0755999999999998E-2</v>
      </c>
      <c r="L114" s="3">
        <f>LOG10(255^2/Table1[[#This Row],[MSE]])*10</f>
        <v>60.294911874334446</v>
      </c>
      <c r="M114" s="3">
        <f>(Table1[[#This Row],[Ukuran Asli (kb)]]-Table1[[#This Row],[Ukuran Hasil (kb)]])/Table1[[#This Row],[Ukuran Asli (kb)]]*100</f>
        <v>81.534377606016534</v>
      </c>
      <c r="N114" s="6" t="s">
        <v>245</v>
      </c>
    </row>
    <row r="115" spans="1:14" ht="15.75" thickBot="1" x14ac:dyDescent="0.3">
      <c r="A115" s="1">
        <v>114</v>
      </c>
      <c r="B115" s="6" t="s">
        <v>44</v>
      </c>
      <c r="C115" s="2" t="s">
        <v>14</v>
      </c>
      <c r="D115" s="1">
        <v>24</v>
      </c>
      <c r="E115" s="2" t="str">
        <f>IF(Table1[[#This Row],[Bit (pixel)]]=8,"Grayscale",IF(Table1[[#This Row],[Bit (pixel)]]=24,"True Color",""))</f>
        <v>True Color</v>
      </c>
      <c r="F115" s="3">
        <v>534.10059999999999</v>
      </c>
      <c r="G115" s="2" t="s">
        <v>47</v>
      </c>
      <c r="H115" s="2" t="s">
        <v>12</v>
      </c>
      <c r="I115" s="1">
        <v>3</v>
      </c>
      <c r="J115" s="3">
        <v>79.442400000000006</v>
      </c>
      <c r="K115" s="3">
        <v>0.34671999999999997</v>
      </c>
      <c r="L115" s="3">
        <f>LOG10(255^2/Table1[[#This Row],[MSE]])*10</f>
        <v>52.731014668921674</v>
      </c>
      <c r="M115" s="3">
        <f>(Table1[[#This Row],[Ukuran Asli (kb)]]-Table1[[#This Row],[Ukuran Hasil (kb)]])/Table1[[#This Row],[Ukuran Asli (kb)]]*100</f>
        <v>85.125948182795526</v>
      </c>
      <c r="N115" s="6" t="s">
        <v>245</v>
      </c>
    </row>
    <row r="116" spans="1:14" ht="15.75" thickBot="1" x14ac:dyDescent="0.3">
      <c r="A116" s="1">
        <v>115</v>
      </c>
      <c r="B116" s="6" t="s">
        <v>42</v>
      </c>
      <c r="C116" s="2" t="s">
        <v>14</v>
      </c>
      <c r="D116" s="1">
        <v>24</v>
      </c>
      <c r="E116" s="2" t="str">
        <f>IF(Table1[[#This Row],[Bit (pixel)]]=8,"Grayscale",IF(Table1[[#This Row],[Bit (pixel)]]=24,"True Color",""))</f>
        <v>True Color</v>
      </c>
      <c r="F116" s="3">
        <v>144.1797</v>
      </c>
      <c r="G116" s="2" t="s">
        <v>43</v>
      </c>
      <c r="H116" s="2" t="s">
        <v>12</v>
      </c>
      <c r="I116" s="1">
        <v>1</v>
      </c>
      <c r="J116" s="3">
        <v>37.270499999999998</v>
      </c>
      <c r="K116" s="3">
        <v>1.696E-3</v>
      </c>
      <c r="L116" s="3">
        <f>LOG10(255^2/Table1[[#This Row],[MSE]])*10</f>
        <v>75.836545129472157</v>
      </c>
      <c r="M116" s="3">
        <f>(Table1[[#This Row],[Ukuran Asli (kb)]]-Table1[[#This Row],[Ukuran Hasil (kb)]])/Table1[[#This Row],[Ukuran Asli (kb)]]*100</f>
        <v>74.149967020322563</v>
      </c>
      <c r="N116" s="6" t="s">
        <v>245</v>
      </c>
    </row>
    <row r="117" spans="1:14" ht="15.75" thickBot="1" x14ac:dyDescent="0.3">
      <c r="A117" s="1">
        <v>116</v>
      </c>
      <c r="B117" s="6" t="s">
        <v>42</v>
      </c>
      <c r="C117" s="2" t="s">
        <v>14</v>
      </c>
      <c r="D117" s="1">
        <v>24</v>
      </c>
      <c r="E117" s="2" t="str">
        <f>IF(Table1[[#This Row],[Bit (pixel)]]=8,"Grayscale",IF(Table1[[#This Row],[Bit (pixel)]]=24,"True Color",""))</f>
        <v>True Color</v>
      </c>
      <c r="F117" s="3">
        <v>144.1797</v>
      </c>
      <c r="G117" s="2" t="s">
        <v>43</v>
      </c>
      <c r="H117" s="2" t="s">
        <v>12</v>
      </c>
      <c r="I117" s="1">
        <v>2</v>
      </c>
      <c r="J117" s="3">
        <v>36.103499999999997</v>
      </c>
      <c r="K117" s="3">
        <v>0.3034</v>
      </c>
      <c r="L117" s="3">
        <f>LOG10(255^2/Table1[[#This Row],[MSE]])*10</f>
        <v>53.310647844171982</v>
      </c>
      <c r="M117" s="3">
        <f>(Table1[[#This Row],[Ukuran Asli (kb)]]-Table1[[#This Row],[Ukuran Hasil (kb)]])/Table1[[#This Row],[Ukuran Asli (kb)]]*100</f>
        <v>74.959373615009611</v>
      </c>
      <c r="N117" s="6" t="s">
        <v>245</v>
      </c>
    </row>
    <row r="118" spans="1:14" ht="15.75" thickBot="1" x14ac:dyDescent="0.3">
      <c r="A118" s="1">
        <v>117</v>
      </c>
      <c r="B118" s="6" t="s">
        <v>42</v>
      </c>
      <c r="C118" s="2" t="s">
        <v>14</v>
      </c>
      <c r="D118" s="1">
        <v>24</v>
      </c>
      <c r="E118" s="2" t="str">
        <f>IF(Table1[[#This Row],[Bit (pixel)]]=8,"Grayscale",IF(Table1[[#This Row],[Bit (pixel)]]=24,"True Color",""))</f>
        <v>True Color</v>
      </c>
      <c r="F118" s="3">
        <v>144.1797</v>
      </c>
      <c r="G118" s="2" t="s">
        <v>43</v>
      </c>
      <c r="H118" s="2" t="s">
        <v>12</v>
      </c>
      <c r="I118" s="1">
        <v>3</v>
      </c>
      <c r="J118" s="3">
        <v>33.502899999999997</v>
      </c>
      <c r="K118" s="3">
        <v>2.8088000000000002</v>
      </c>
      <c r="L118" s="3">
        <f>LOG10(255^2/Table1[[#This Row],[MSE]])*10</f>
        <v>43.645595444106149</v>
      </c>
      <c r="M118" s="3">
        <f>(Table1[[#This Row],[Ukuran Asli (kb)]]-Table1[[#This Row],[Ukuran Hasil (kb)]])/Table1[[#This Row],[Ukuran Asli (kb)]]*100</f>
        <v>76.763094943324205</v>
      </c>
      <c r="N118" s="6" t="s">
        <v>245</v>
      </c>
    </row>
    <row r="119" spans="1:14" ht="15.75" thickBot="1" x14ac:dyDescent="0.3">
      <c r="A119" s="1">
        <v>118</v>
      </c>
      <c r="B119" s="6" t="s">
        <v>39</v>
      </c>
      <c r="C119" s="2" t="s">
        <v>14</v>
      </c>
      <c r="D119" s="1">
        <v>24</v>
      </c>
      <c r="E119" s="2" t="str">
        <f>IF(Table1[[#This Row],[Bit (pixel)]]=8,"Grayscale",IF(Table1[[#This Row],[Bit (pixel)]]=24,"True Color",""))</f>
        <v>True Color</v>
      </c>
      <c r="F119" s="3">
        <v>53.966799999999999</v>
      </c>
      <c r="G119" s="2" t="s">
        <v>40</v>
      </c>
      <c r="H119" s="2" t="s">
        <v>12</v>
      </c>
      <c r="I119" s="1">
        <v>1</v>
      </c>
      <c r="J119" s="3">
        <v>16.835000000000001</v>
      </c>
      <c r="K119" s="3">
        <v>1.6696E-3</v>
      </c>
      <c r="L119" s="3">
        <f>LOG10(255^2/Table1[[#This Row],[MSE]])*10</f>
        <v>75.904679248105126</v>
      </c>
      <c r="M119" s="3">
        <f>(Table1[[#This Row],[Ukuran Asli (kb)]]-Table1[[#This Row],[Ukuran Hasil (kb)]])/Table1[[#This Row],[Ukuran Asli (kb)]]*100</f>
        <v>68.804894861285078</v>
      </c>
      <c r="N119" s="6" t="s">
        <v>245</v>
      </c>
    </row>
    <row r="120" spans="1:14" ht="15.75" thickBot="1" x14ac:dyDescent="0.3">
      <c r="A120" s="1">
        <v>119</v>
      </c>
      <c r="B120" s="6" t="s">
        <v>39</v>
      </c>
      <c r="C120" s="2" t="s">
        <v>14</v>
      </c>
      <c r="D120" s="1">
        <v>24</v>
      </c>
      <c r="E120" s="2" t="str">
        <f>IF(Table1[[#This Row],[Bit (pixel)]]=8,"Grayscale",IF(Table1[[#This Row],[Bit (pixel)]]=24,"True Color",""))</f>
        <v>True Color</v>
      </c>
      <c r="F120" s="3">
        <v>53.966799999999999</v>
      </c>
      <c r="G120" s="2" t="s">
        <v>40</v>
      </c>
      <c r="H120" s="2" t="s">
        <v>12</v>
      </c>
      <c r="I120" s="1">
        <v>2</v>
      </c>
      <c r="J120" s="3">
        <v>16.411100000000001</v>
      </c>
      <c r="K120" s="3">
        <v>0.29537999999999998</v>
      </c>
      <c r="L120" s="3">
        <f>LOG10(255^2/Table1[[#This Row],[MSE]])*10</f>
        <v>53.426992747115108</v>
      </c>
      <c r="M120" s="3">
        <f>(Table1[[#This Row],[Ukuran Asli (kb)]]-Table1[[#This Row],[Ukuran Hasil (kb)]])/Table1[[#This Row],[Ukuran Asli (kb)]]*100</f>
        <v>69.590377787825105</v>
      </c>
      <c r="N120" s="6" t="s">
        <v>245</v>
      </c>
    </row>
    <row r="121" spans="1:14" ht="15.75" thickBot="1" x14ac:dyDescent="0.3">
      <c r="A121" s="1">
        <v>120</v>
      </c>
      <c r="B121" s="6" t="s">
        <v>39</v>
      </c>
      <c r="C121" s="2" t="s">
        <v>14</v>
      </c>
      <c r="D121" s="1">
        <v>24</v>
      </c>
      <c r="E121" s="2" t="str">
        <f>IF(Table1[[#This Row],[Bit (pixel)]]=8,"Grayscale",IF(Table1[[#This Row],[Bit (pixel)]]=24,"True Color",""))</f>
        <v>True Color</v>
      </c>
      <c r="F121" s="3">
        <v>53.966799999999999</v>
      </c>
      <c r="G121" s="2" t="s">
        <v>40</v>
      </c>
      <c r="H121" s="2" t="s">
        <v>12</v>
      </c>
      <c r="I121" s="1">
        <v>3</v>
      </c>
      <c r="J121" s="3">
        <v>15.835900000000001</v>
      </c>
      <c r="K121" s="3">
        <v>2.532</v>
      </c>
      <c r="L121" s="3">
        <f>LOG10(255^2/Table1[[#This Row],[MSE]])*10</f>
        <v>44.096166595225924</v>
      </c>
      <c r="M121" s="3">
        <f>(Table1[[#This Row],[Ukuran Asli (kb)]]-Table1[[#This Row],[Ukuran Hasil (kb)]])/Table1[[#This Row],[Ukuran Asli (kb)]]*100</f>
        <v>70.656218267527436</v>
      </c>
      <c r="N121" s="6" t="s">
        <v>245</v>
      </c>
    </row>
    <row r="122" spans="1:14" ht="15.75" thickBot="1" x14ac:dyDescent="0.3">
      <c r="A122" s="1">
        <v>121</v>
      </c>
      <c r="B122" s="7" t="s">
        <v>54</v>
      </c>
      <c r="C122" s="2" t="s">
        <v>14</v>
      </c>
      <c r="D122" s="1">
        <v>24</v>
      </c>
      <c r="E122" s="2" t="str">
        <f>IF(Table1[[#This Row],[Bit (pixel)]]=8,"Grayscale",IF(Table1[[#This Row],[Bit (pixel)]]=24,"True Color",""))</f>
        <v>True Color</v>
      </c>
      <c r="F122" s="3">
        <v>808.16700000000003</v>
      </c>
      <c r="G122" s="2" t="s">
        <v>55</v>
      </c>
      <c r="H122" s="2" t="s">
        <v>12</v>
      </c>
      <c r="I122" s="1">
        <v>1</v>
      </c>
      <c r="J122" s="3">
        <v>140.7773</v>
      </c>
      <c r="K122" s="3">
        <v>5.0153999999999997E-3</v>
      </c>
      <c r="L122" s="3">
        <f>LOG10(255^2/Table1[[#This Row],[MSE]])*10</f>
        <v>71.127747852532082</v>
      </c>
      <c r="M122" s="3">
        <f>(Table1[[#This Row],[Ukuran Asli (kb)]]-Table1[[#This Row],[Ukuran Hasil (kb)]])/Table1[[#This Row],[Ukuran Asli (kb)]]*100</f>
        <v>82.580667114593894</v>
      </c>
      <c r="N122" s="6" t="s">
        <v>245</v>
      </c>
    </row>
    <row r="123" spans="1:14" ht="15.75" thickBot="1" x14ac:dyDescent="0.3">
      <c r="A123" s="1">
        <v>122</v>
      </c>
      <c r="B123" s="7" t="s">
        <v>54</v>
      </c>
      <c r="C123" s="2" t="s">
        <v>14</v>
      </c>
      <c r="D123" s="1">
        <v>24</v>
      </c>
      <c r="E123" s="2" t="str">
        <f>IF(Table1[[#This Row],[Bit (pixel)]]=8,"Grayscale",IF(Table1[[#This Row],[Bit (pixel)]]=24,"True Color",""))</f>
        <v>True Color</v>
      </c>
      <c r="F123" s="3">
        <v>808.16700000000003</v>
      </c>
      <c r="G123" s="2" t="s">
        <v>55</v>
      </c>
      <c r="H123" s="2" t="s">
        <v>12</v>
      </c>
      <c r="I123" s="1">
        <v>2</v>
      </c>
      <c r="J123" s="3">
        <v>133.42679999999999</v>
      </c>
      <c r="K123" s="3">
        <v>0.14066000000000001</v>
      </c>
      <c r="L123" s="3">
        <f>LOG10(255^2/Table1[[#This Row],[MSE]])*10</f>
        <v>56.649097477905229</v>
      </c>
      <c r="M123" s="3">
        <f>(Table1[[#This Row],[Ukuran Asli (kb)]]-Table1[[#This Row],[Ukuran Hasil (kb)]])/Table1[[#This Row],[Ukuran Asli (kb)]]*100</f>
        <v>83.490194477131581</v>
      </c>
      <c r="N123" s="6" t="s">
        <v>245</v>
      </c>
    </row>
    <row r="124" spans="1:14" ht="15.75" thickBot="1" x14ac:dyDescent="0.3">
      <c r="A124" s="1">
        <v>123</v>
      </c>
      <c r="B124" s="7" t="s">
        <v>54</v>
      </c>
      <c r="C124" s="2" t="s">
        <v>14</v>
      </c>
      <c r="D124" s="1">
        <v>24</v>
      </c>
      <c r="E124" s="2" t="str">
        <f>IF(Table1[[#This Row],[Bit (pixel)]]=8,"Grayscale",IF(Table1[[#This Row],[Bit (pixel)]]=24,"True Color",""))</f>
        <v>True Color</v>
      </c>
      <c r="F124" s="3">
        <v>808.16700000000003</v>
      </c>
      <c r="G124" s="2" t="s">
        <v>55</v>
      </c>
      <c r="H124" s="2" t="s">
        <v>12</v>
      </c>
      <c r="I124" s="1">
        <v>3</v>
      </c>
      <c r="J124" s="3">
        <v>123.25879999999999</v>
      </c>
      <c r="K124" s="3">
        <v>0.73931000000000002</v>
      </c>
      <c r="L124" s="3">
        <f>LOG10(255^2/Table1[[#This Row],[MSE]])*10</f>
        <v>49.44253780308906</v>
      </c>
      <c r="M124" s="3">
        <f>(Table1[[#This Row],[Ukuran Asli (kb)]]-Table1[[#This Row],[Ukuran Hasil (kb)]])/Table1[[#This Row],[Ukuran Asli (kb)]]*100</f>
        <v>84.748350279088356</v>
      </c>
      <c r="N124" s="6" t="s">
        <v>245</v>
      </c>
    </row>
    <row r="125" spans="1:14" ht="15.75" thickBot="1" x14ac:dyDescent="0.3">
      <c r="A125" s="1">
        <v>124</v>
      </c>
      <c r="B125" s="7" t="s">
        <v>48</v>
      </c>
      <c r="C125" s="2" t="s">
        <v>14</v>
      </c>
      <c r="D125" s="1">
        <v>24</v>
      </c>
      <c r="E125" s="2" t="str">
        <f>IF(Table1[[#This Row],[Bit (pixel)]]=8,"Grayscale",IF(Table1[[#This Row],[Bit (pixel)]]=24,"True Color",""))</f>
        <v>True Color</v>
      </c>
      <c r="F125" s="3">
        <v>128.5137</v>
      </c>
      <c r="G125" s="2" t="s">
        <v>49</v>
      </c>
      <c r="H125" s="2" t="s">
        <v>12</v>
      </c>
      <c r="I125" s="1">
        <v>1</v>
      </c>
      <c r="J125" s="3">
        <v>33.910200000000003</v>
      </c>
      <c r="K125" s="3">
        <v>1.0000000000000001E-5</v>
      </c>
      <c r="L125" s="3">
        <f>LOG10(255^2/Table1[[#This Row],[MSE]])*10</f>
        <v>98.130803608679116</v>
      </c>
      <c r="M125" s="3">
        <f>(Table1[[#This Row],[Ukuran Asli (kb)]]-Table1[[#This Row],[Ukuran Hasil (kb)]])/Table1[[#This Row],[Ukuran Asli (kb)]]*100</f>
        <v>73.613552485065796</v>
      </c>
      <c r="N125" s="6" t="s">
        <v>245</v>
      </c>
    </row>
    <row r="126" spans="1:14" ht="15.75" thickBot="1" x14ac:dyDescent="0.3">
      <c r="A126" s="1">
        <v>125</v>
      </c>
      <c r="B126" s="7" t="s">
        <v>48</v>
      </c>
      <c r="C126" s="2" t="s">
        <v>14</v>
      </c>
      <c r="D126" s="1">
        <v>24</v>
      </c>
      <c r="E126" s="2" t="str">
        <f>IF(Table1[[#This Row],[Bit (pixel)]]=8,"Grayscale",IF(Table1[[#This Row],[Bit (pixel)]]=24,"True Color",""))</f>
        <v>True Color</v>
      </c>
      <c r="F126" s="3">
        <v>128.5137</v>
      </c>
      <c r="G126" s="2" t="s">
        <v>49</v>
      </c>
      <c r="H126" s="2" t="s">
        <v>12</v>
      </c>
      <c r="I126" s="1">
        <v>2</v>
      </c>
      <c r="J126" s="3">
        <v>33.604500000000002</v>
      </c>
      <c r="K126" s="3">
        <v>2.547E-2</v>
      </c>
      <c r="L126" s="3">
        <f>LOG10(255^2/Table1[[#This Row],[MSE]])*10</f>
        <v>64.070514159042943</v>
      </c>
      <c r="M126" s="3">
        <f>(Table1[[#This Row],[Ukuran Asli (kb)]]-Table1[[#This Row],[Ukuran Hasil (kb)]])/Table1[[#This Row],[Ukuran Asli (kb)]]*100</f>
        <v>73.851425956921318</v>
      </c>
      <c r="N126" s="6" t="s">
        <v>245</v>
      </c>
    </row>
    <row r="127" spans="1:14" ht="15.75" thickBot="1" x14ac:dyDescent="0.3">
      <c r="A127" s="1">
        <v>126</v>
      </c>
      <c r="B127" s="7" t="s">
        <v>48</v>
      </c>
      <c r="C127" s="2" t="s">
        <v>14</v>
      </c>
      <c r="D127" s="1">
        <v>24</v>
      </c>
      <c r="E127" s="2" t="str">
        <f>IF(Table1[[#This Row],[Bit (pixel)]]=8,"Grayscale",IF(Table1[[#This Row],[Bit (pixel)]]=24,"True Color",""))</f>
        <v>True Color</v>
      </c>
      <c r="F127" s="3">
        <v>128.5137</v>
      </c>
      <c r="G127" s="2" t="s">
        <v>49</v>
      </c>
      <c r="H127" s="2" t="s">
        <v>12</v>
      </c>
      <c r="I127" s="1">
        <v>3</v>
      </c>
      <c r="J127" s="3">
        <v>31.751999999999999</v>
      </c>
      <c r="K127" s="3">
        <v>0.23230999999999999</v>
      </c>
      <c r="L127" s="3">
        <f>LOG10(255^2/Table1[[#This Row],[MSE]])*10</f>
        <v>54.470124560554289</v>
      </c>
      <c r="M127" s="3">
        <f>(Table1[[#This Row],[Ukuran Asli (kb)]]-Table1[[#This Row],[Ukuran Hasil (kb)]])/Table1[[#This Row],[Ukuran Asli (kb)]]*100</f>
        <v>75.292906515025251</v>
      </c>
      <c r="N127" s="6" t="s">
        <v>245</v>
      </c>
    </row>
    <row r="128" spans="1:14" ht="15.75" thickBot="1" x14ac:dyDescent="0.3">
      <c r="A128" s="1">
        <v>127</v>
      </c>
      <c r="B128" s="7" t="s">
        <v>41</v>
      </c>
      <c r="C128" s="2" t="s">
        <v>14</v>
      </c>
      <c r="D128" s="1">
        <v>24</v>
      </c>
      <c r="E128" s="2" t="str">
        <f>IF(Table1[[#This Row],[Bit (pixel)]]=8,"Grayscale",IF(Table1[[#This Row],[Bit (pixel)]]=24,"True Color",""))</f>
        <v>True Color</v>
      </c>
      <c r="F128" s="3">
        <v>226.47</v>
      </c>
      <c r="G128" s="2" t="s">
        <v>231</v>
      </c>
      <c r="H128" s="2" t="s">
        <v>12</v>
      </c>
      <c r="I128" s="1">
        <v>1</v>
      </c>
      <c r="J128" s="3">
        <v>39.729999999999997</v>
      </c>
      <c r="K128" s="3">
        <v>9.9999999999999995E-7</v>
      </c>
      <c r="L128" s="3">
        <f>LOG10(255^2/Table1[[#This Row],[MSE]])*10</f>
        <v>108.13080360867912</v>
      </c>
      <c r="M128" s="3">
        <f>(Table1[[#This Row],[Ukuran Asli (kb)]]-Table1[[#This Row],[Ukuran Hasil (kb)]])/Table1[[#This Row],[Ukuran Asli (kb)]]*100</f>
        <v>82.456837550227419</v>
      </c>
      <c r="N128" s="6" t="s">
        <v>245</v>
      </c>
    </row>
    <row r="129" spans="1:14" ht="15.75" thickBot="1" x14ac:dyDescent="0.3">
      <c r="A129" s="1">
        <v>128</v>
      </c>
      <c r="B129" s="7" t="s">
        <v>41</v>
      </c>
      <c r="C129" s="2" t="s">
        <v>14</v>
      </c>
      <c r="D129" s="1">
        <v>24</v>
      </c>
      <c r="E129" s="2" t="str">
        <f>IF(Table1[[#This Row],[Bit (pixel)]]=8,"Grayscale",IF(Table1[[#This Row],[Bit (pixel)]]=24,"True Color",""))</f>
        <v>True Color</v>
      </c>
      <c r="F129" s="3">
        <v>226.47</v>
      </c>
      <c r="G129" s="2" t="s">
        <v>231</v>
      </c>
      <c r="H129" s="2" t="s">
        <v>12</v>
      </c>
      <c r="I129" s="1">
        <v>2</v>
      </c>
      <c r="J129" s="3">
        <v>38.79</v>
      </c>
      <c r="K129" s="3">
        <v>0.04</v>
      </c>
      <c r="L129" s="3">
        <f>LOG10(255^2/Table1[[#This Row],[MSE]])*10</f>
        <v>62.110203695399477</v>
      </c>
      <c r="M129" s="3">
        <f>(Table1[[#This Row],[Ukuran Asli (kb)]]-Table1[[#This Row],[Ukuran Hasil (kb)]])/Table1[[#This Row],[Ukuran Asli (kb)]]*100</f>
        <v>82.871903563385885</v>
      </c>
      <c r="N129" s="6" t="s">
        <v>245</v>
      </c>
    </row>
    <row r="130" spans="1:14" ht="15.75" thickBot="1" x14ac:dyDescent="0.3">
      <c r="A130" s="1">
        <v>129</v>
      </c>
      <c r="B130" s="7" t="s">
        <v>41</v>
      </c>
      <c r="C130" s="2" t="s">
        <v>14</v>
      </c>
      <c r="D130" s="1">
        <v>24</v>
      </c>
      <c r="E130" s="2" t="str">
        <f>IF(Table1[[#This Row],[Bit (pixel)]]=8,"Grayscale",IF(Table1[[#This Row],[Bit (pixel)]]=24,"True Color",""))</f>
        <v>True Color</v>
      </c>
      <c r="F130" s="3">
        <v>226.47</v>
      </c>
      <c r="G130" s="2" t="s">
        <v>231</v>
      </c>
      <c r="H130" s="2" t="s">
        <v>12</v>
      </c>
      <c r="I130" s="1">
        <v>3</v>
      </c>
      <c r="J130" s="3">
        <v>36.14</v>
      </c>
      <c r="K130" s="3">
        <v>0.19</v>
      </c>
      <c r="L130" s="3">
        <f>LOG10(255^2/Table1[[#This Row],[MSE]])*10</f>
        <v>55.343267599150813</v>
      </c>
      <c r="M130" s="3">
        <f>(Table1[[#This Row],[Ukuran Asli (kb)]]-Table1[[#This Row],[Ukuran Hasil (kb)]])/Table1[[#This Row],[Ukuran Asli (kb)]]*100</f>
        <v>84.042036472822005</v>
      </c>
      <c r="N130" s="6" t="s">
        <v>245</v>
      </c>
    </row>
    <row r="131" spans="1:14" ht="15.75" thickBot="1" x14ac:dyDescent="0.3">
      <c r="A131" s="1">
        <v>130</v>
      </c>
      <c r="B131" s="7" t="s">
        <v>56</v>
      </c>
      <c r="C131" s="2" t="s">
        <v>14</v>
      </c>
      <c r="D131" s="1">
        <v>24</v>
      </c>
      <c r="E131" s="2" t="str">
        <f>IF(Table1[[#This Row],[Bit (pixel)]]=8,"Grayscale",IF(Table1[[#This Row],[Bit (pixel)]]=24,"True Color",""))</f>
        <v>True Color</v>
      </c>
      <c r="F131" s="3">
        <v>839.83299999999997</v>
      </c>
      <c r="G131" s="2" t="s">
        <v>57</v>
      </c>
      <c r="H131" s="2" t="s">
        <v>12</v>
      </c>
      <c r="I131" s="1">
        <v>1</v>
      </c>
      <c r="J131" s="3">
        <v>154.60550000000001</v>
      </c>
      <c r="K131" s="3">
        <v>6.2877999999999996E-3</v>
      </c>
      <c r="L131" s="3">
        <f>LOG10(255^2/Table1[[#This Row],[MSE]])*10</f>
        <v>70.145816414939631</v>
      </c>
      <c r="M131" s="3">
        <f>(Table1[[#This Row],[Ukuran Asli (kb)]]-Table1[[#This Row],[Ukuran Hasil (kb)]])/Table1[[#This Row],[Ukuran Asli (kb)]]*100</f>
        <v>81.590923433587392</v>
      </c>
      <c r="N131" s="6" t="s">
        <v>245</v>
      </c>
    </row>
    <row r="132" spans="1:14" ht="15.75" thickBot="1" x14ac:dyDescent="0.3">
      <c r="A132" s="1">
        <v>131</v>
      </c>
      <c r="B132" s="7" t="s">
        <v>56</v>
      </c>
      <c r="C132" s="2" t="s">
        <v>14</v>
      </c>
      <c r="D132" s="1">
        <v>24</v>
      </c>
      <c r="E132" s="2" t="str">
        <f>IF(Table1[[#This Row],[Bit (pixel)]]=8,"Grayscale",IF(Table1[[#This Row],[Bit (pixel)]]=24,"True Color",""))</f>
        <v>True Color</v>
      </c>
      <c r="F132" s="3">
        <v>839.83299999999997</v>
      </c>
      <c r="G132" s="2" t="s">
        <v>57</v>
      </c>
      <c r="H132" s="2" t="s">
        <v>12</v>
      </c>
      <c r="I132" s="1">
        <v>2</v>
      </c>
      <c r="J132" s="3">
        <v>146.1748</v>
      </c>
      <c r="K132" s="3">
        <v>0.16370999999999999</v>
      </c>
      <c r="L132" s="3">
        <f>LOG10(255^2/Table1[[#This Row],[MSE]])*10</f>
        <v>55.990051523651019</v>
      </c>
      <c r="M132" s="3">
        <f>(Table1[[#This Row],[Ukuran Asli (kb)]]-Table1[[#This Row],[Ukuran Hasil (kb)]])/Table1[[#This Row],[Ukuran Asli (kb)]]*100</f>
        <v>82.594777771295</v>
      </c>
      <c r="N132" s="6" t="s">
        <v>245</v>
      </c>
    </row>
    <row r="133" spans="1:14" ht="15.75" thickBot="1" x14ac:dyDescent="0.3">
      <c r="A133" s="1">
        <v>132</v>
      </c>
      <c r="B133" s="7" t="s">
        <v>56</v>
      </c>
      <c r="C133" s="2" t="s">
        <v>14</v>
      </c>
      <c r="D133" s="1">
        <v>24</v>
      </c>
      <c r="E133" s="2" t="str">
        <f>IF(Table1[[#This Row],[Bit (pixel)]]=8,"Grayscale",IF(Table1[[#This Row],[Bit (pixel)]]=24,"True Color",""))</f>
        <v>True Color</v>
      </c>
      <c r="F133" s="3">
        <v>839.83299999999997</v>
      </c>
      <c r="G133" s="2" t="s">
        <v>57</v>
      </c>
      <c r="H133" s="2" t="s">
        <v>12</v>
      </c>
      <c r="I133" s="1">
        <v>3</v>
      </c>
      <c r="J133" s="3">
        <v>131.58009999999999</v>
      </c>
      <c r="K133" s="3">
        <v>0.94199999999999995</v>
      </c>
      <c r="L133" s="3">
        <f>LOG10(255^2/Table1[[#This Row],[MSE]])*10</f>
        <v>48.390294580750329</v>
      </c>
      <c r="M133" s="3">
        <f>(Table1[[#This Row],[Ukuran Asli (kb)]]-Table1[[#This Row],[Ukuran Hasil (kb)]])/Table1[[#This Row],[Ukuran Asli (kb)]]*100</f>
        <v>84.332587550143899</v>
      </c>
      <c r="N133" s="6" t="s">
        <v>245</v>
      </c>
    </row>
    <row r="134" spans="1:14" ht="15.75" thickBot="1" x14ac:dyDescent="0.3">
      <c r="A134" s="1">
        <v>133</v>
      </c>
      <c r="B134" s="7" t="s">
        <v>58</v>
      </c>
      <c r="C134" s="2" t="s">
        <v>14</v>
      </c>
      <c r="D134" s="1">
        <v>24</v>
      </c>
      <c r="E134" s="2" t="str">
        <f>IF(Table1[[#This Row],[Bit (pixel)]]=8,"Grayscale",IF(Table1[[#This Row],[Bit (pixel)]]=24,"True Color",""))</f>
        <v>True Color</v>
      </c>
      <c r="F134" s="3">
        <v>78.3232</v>
      </c>
      <c r="G134" s="2" t="s">
        <v>51</v>
      </c>
      <c r="H134" s="2" t="s">
        <v>12</v>
      </c>
      <c r="I134" s="1">
        <v>1</v>
      </c>
      <c r="J134" s="3">
        <v>15.7461</v>
      </c>
      <c r="K134" s="3">
        <v>9.9999999999999995E-7</v>
      </c>
      <c r="L134" s="3">
        <f>LOG10(255^2/Table1[[#This Row],[MSE]])*10</f>
        <v>108.13080360867912</v>
      </c>
      <c r="M134" s="3">
        <f>(Table1[[#This Row],[Ukuran Asli (kb)]]-Table1[[#This Row],[Ukuran Hasil (kb)]])/Table1[[#This Row],[Ukuran Asli (kb)]]*100</f>
        <v>79.895995056381764</v>
      </c>
      <c r="N134" s="6" t="s">
        <v>245</v>
      </c>
    </row>
    <row r="135" spans="1:14" ht="15.75" thickBot="1" x14ac:dyDescent="0.3">
      <c r="A135" s="1">
        <v>134</v>
      </c>
      <c r="B135" s="7" t="s">
        <v>58</v>
      </c>
      <c r="C135" s="2" t="s">
        <v>14</v>
      </c>
      <c r="D135" s="1">
        <v>24</v>
      </c>
      <c r="E135" s="2" t="str">
        <f>IF(Table1[[#This Row],[Bit (pixel)]]=8,"Grayscale",IF(Table1[[#This Row],[Bit (pixel)]]=24,"True Color",""))</f>
        <v>True Color</v>
      </c>
      <c r="F135" s="3">
        <v>78.3232</v>
      </c>
      <c r="G135" s="2" t="s">
        <v>51</v>
      </c>
      <c r="H135" s="2" t="s">
        <v>12</v>
      </c>
      <c r="I135" s="1">
        <v>2</v>
      </c>
      <c r="J135" s="3">
        <v>15.675800000000001</v>
      </c>
      <c r="K135" s="3">
        <v>0.24746000000000001</v>
      </c>
      <c r="L135" s="3">
        <f>LOG10(255^2/Table1[[#This Row],[MSE]])*10</f>
        <v>54.195753522779491</v>
      </c>
      <c r="M135" s="3">
        <f>(Table1[[#This Row],[Ukuran Asli (kb)]]-Table1[[#This Row],[Ukuran Hasil (kb)]])/Table1[[#This Row],[Ukuran Asli (kb)]]*100</f>
        <v>79.985751348259512</v>
      </c>
      <c r="N135" s="6" t="s">
        <v>245</v>
      </c>
    </row>
    <row r="136" spans="1:14" ht="15.75" thickBot="1" x14ac:dyDescent="0.3">
      <c r="A136" s="1">
        <v>135</v>
      </c>
      <c r="B136" s="7" t="s">
        <v>58</v>
      </c>
      <c r="C136" s="2" t="s">
        <v>14</v>
      </c>
      <c r="D136" s="1">
        <v>24</v>
      </c>
      <c r="E136" s="2" t="str">
        <f>IF(Table1[[#This Row],[Bit (pixel)]]=8,"Grayscale",IF(Table1[[#This Row],[Bit (pixel)]]=24,"True Color",""))</f>
        <v>True Color</v>
      </c>
      <c r="F136" s="3">
        <v>78.3232</v>
      </c>
      <c r="G136" s="2" t="s">
        <v>51</v>
      </c>
      <c r="H136" s="2" t="s">
        <v>12</v>
      </c>
      <c r="I136" s="1">
        <v>3</v>
      </c>
      <c r="J136" s="3">
        <v>15.5693</v>
      </c>
      <c r="K136" s="3">
        <v>1.7659</v>
      </c>
      <c r="L136" s="3">
        <f>LOG10(255^2/Table1[[#This Row],[MSE]])*10</f>
        <v>45.661142543091671</v>
      </c>
      <c r="M136" s="3">
        <f>(Table1[[#This Row],[Ukuran Asli (kb)]]-Table1[[#This Row],[Ukuran Hasil (kb)]])/Table1[[#This Row],[Ukuran Asli (kb)]]*100</f>
        <v>80.121726385030229</v>
      </c>
      <c r="N136" s="6" t="s">
        <v>245</v>
      </c>
    </row>
    <row r="137" spans="1:14" ht="15.75" thickBot="1" x14ac:dyDescent="0.3">
      <c r="A137" s="1">
        <v>136</v>
      </c>
      <c r="B137" s="7" t="s">
        <v>35</v>
      </c>
      <c r="C137" s="2" t="s">
        <v>14</v>
      </c>
      <c r="D137" s="1">
        <v>24</v>
      </c>
      <c r="E137" s="2" t="str">
        <f>IF(Table1[[#This Row],[Bit (pixel)]]=8,"Grayscale",IF(Table1[[#This Row],[Bit (pixel)]]=24,"True Color",""))</f>
        <v>True Color</v>
      </c>
      <c r="F137" s="3">
        <v>37.591799999999999</v>
      </c>
      <c r="G137" s="2" t="s">
        <v>31</v>
      </c>
      <c r="H137" s="2" t="s">
        <v>12</v>
      </c>
      <c r="I137" s="1">
        <v>1</v>
      </c>
      <c r="J137" s="3">
        <v>8.6143000000000001</v>
      </c>
      <c r="K137" s="3">
        <v>3.3861999999999998E-3</v>
      </c>
      <c r="L137" s="3">
        <f>LOG10(255^2/Table1[[#This Row],[MSE]])*10</f>
        <v>72.833677554909642</v>
      </c>
      <c r="M137" s="3">
        <f>(Table1[[#This Row],[Ukuran Asli (kb)]]-Table1[[#This Row],[Ukuran Hasil (kb)]])/Table1[[#This Row],[Ukuran Asli (kb)]]*100</f>
        <v>77.084630158704826</v>
      </c>
      <c r="N137" s="6" t="s">
        <v>245</v>
      </c>
    </row>
    <row r="138" spans="1:14" ht="15.75" thickBot="1" x14ac:dyDescent="0.3">
      <c r="A138" s="1">
        <v>137</v>
      </c>
      <c r="B138" s="7" t="s">
        <v>35</v>
      </c>
      <c r="C138" s="2" t="s">
        <v>14</v>
      </c>
      <c r="D138" s="1">
        <v>24</v>
      </c>
      <c r="E138" s="2" t="str">
        <f>IF(Table1[[#This Row],[Bit (pixel)]]=8,"Grayscale",IF(Table1[[#This Row],[Bit (pixel)]]=24,"True Color",""))</f>
        <v>True Color</v>
      </c>
      <c r="F138" s="3">
        <v>37.591799999999999</v>
      </c>
      <c r="G138" s="2" t="s">
        <v>31</v>
      </c>
      <c r="H138" s="2" t="s">
        <v>12</v>
      </c>
      <c r="I138" s="1">
        <v>2</v>
      </c>
      <c r="J138" s="3">
        <v>8.4434000000000005</v>
      </c>
      <c r="K138" s="3">
        <v>8.4094000000000002E-2</v>
      </c>
      <c r="L138" s="3">
        <f>LOG10(255^2/Table1[[#This Row],[MSE]])*10</f>
        <v>58.883153503238425</v>
      </c>
      <c r="M138" s="3">
        <f>(Table1[[#This Row],[Ukuran Asli (kb)]]-Table1[[#This Row],[Ukuran Hasil (kb)]])/Table1[[#This Row],[Ukuran Asli (kb)]]*100</f>
        <v>77.539250581243778</v>
      </c>
      <c r="N138" s="6" t="s">
        <v>245</v>
      </c>
    </row>
    <row r="139" spans="1:14" ht="15.75" thickBot="1" x14ac:dyDescent="0.3">
      <c r="A139" s="1">
        <v>138</v>
      </c>
      <c r="B139" s="7" t="s">
        <v>35</v>
      </c>
      <c r="C139" s="2" t="s">
        <v>14</v>
      </c>
      <c r="D139" s="1">
        <v>24</v>
      </c>
      <c r="E139" s="2" t="str">
        <f>IF(Table1[[#This Row],[Bit (pixel)]]=8,"Grayscale",IF(Table1[[#This Row],[Bit (pixel)]]=24,"True Color",""))</f>
        <v>True Color</v>
      </c>
      <c r="F139" s="3">
        <v>37.591799999999999</v>
      </c>
      <c r="G139" s="2" t="s">
        <v>31</v>
      </c>
      <c r="H139" s="2" t="s">
        <v>12</v>
      </c>
      <c r="I139" s="1">
        <v>3</v>
      </c>
      <c r="J139" s="3">
        <v>8.1405999999999992</v>
      </c>
      <c r="K139" s="3">
        <v>0.44280000000000003</v>
      </c>
      <c r="L139" s="3">
        <f>LOG10(255^2/Table1[[#This Row],[MSE]])*10</f>
        <v>51.668727486612255</v>
      </c>
      <c r="M139" s="3">
        <f>(Table1[[#This Row],[Ukuran Asli (kb)]]-Table1[[#This Row],[Ukuran Hasil (kb)]])/Table1[[#This Row],[Ukuran Asli (kb)]]*100</f>
        <v>78.344745396602463</v>
      </c>
      <c r="N139" s="6" t="s">
        <v>245</v>
      </c>
    </row>
    <row r="140" spans="1:14" ht="15.75" thickBot="1" x14ac:dyDescent="0.3">
      <c r="A140" s="1">
        <v>139</v>
      </c>
      <c r="B140" s="7" t="s">
        <v>36</v>
      </c>
      <c r="C140" s="2" t="s">
        <v>14</v>
      </c>
      <c r="D140" s="1">
        <v>24</v>
      </c>
      <c r="E140" s="2" t="str">
        <f>IF(Table1[[#This Row],[Bit (pixel)]]=8,"Grayscale",IF(Table1[[#This Row],[Bit (pixel)]]=24,"True Color",""))</f>
        <v>True Color</v>
      </c>
      <c r="F140" s="3">
        <v>252.02</v>
      </c>
      <c r="G140" s="2" t="s">
        <v>8</v>
      </c>
      <c r="H140" s="2" t="s">
        <v>12</v>
      </c>
      <c r="I140" s="1">
        <v>1</v>
      </c>
      <c r="J140" s="3">
        <v>56.27</v>
      </c>
      <c r="K140" s="3">
        <v>1.0000000000000001E-5</v>
      </c>
      <c r="L140" s="3">
        <f>LOG10(255^2/Table1[[#This Row],[MSE]])*10</f>
        <v>98.130803608679116</v>
      </c>
      <c r="M140" s="3">
        <f>(Table1[[#This Row],[Ukuran Asli (kb)]]-Table1[[#This Row],[Ukuran Hasil (kb)]])/Table1[[#This Row],[Ukuran Asli (kb)]]*100</f>
        <v>77.672406951829217</v>
      </c>
      <c r="N140" s="6" t="s">
        <v>245</v>
      </c>
    </row>
    <row r="141" spans="1:14" ht="15.75" thickBot="1" x14ac:dyDescent="0.3">
      <c r="A141" s="1">
        <v>140</v>
      </c>
      <c r="B141" s="7" t="s">
        <v>36</v>
      </c>
      <c r="C141" s="2" t="s">
        <v>14</v>
      </c>
      <c r="D141" s="1">
        <v>24</v>
      </c>
      <c r="E141" s="2" t="str">
        <f>IF(Table1[[#This Row],[Bit (pixel)]]=8,"Grayscale",IF(Table1[[#This Row],[Bit (pixel)]]=24,"True Color",""))</f>
        <v>True Color</v>
      </c>
      <c r="F141" s="3">
        <v>252.02</v>
      </c>
      <c r="G141" s="2" t="s">
        <v>8</v>
      </c>
      <c r="H141" s="2" t="s">
        <v>12</v>
      </c>
      <c r="I141" s="1">
        <v>2</v>
      </c>
      <c r="J141" s="3">
        <v>56.2</v>
      </c>
      <c r="K141" s="3">
        <v>0.01</v>
      </c>
      <c r="L141" s="3">
        <f>LOG10(255^2/Table1[[#This Row],[MSE]])*10</f>
        <v>68.130803608679102</v>
      </c>
      <c r="M141" s="3">
        <f>(Table1[[#This Row],[Ukuran Asli (kb)]]-Table1[[#This Row],[Ukuran Hasil (kb)]])/Table1[[#This Row],[Ukuran Asli (kb)]]*100</f>
        <v>77.700182525196411</v>
      </c>
      <c r="N141" s="6" t="s">
        <v>245</v>
      </c>
    </row>
    <row r="142" spans="1:14" ht="15.75" thickBot="1" x14ac:dyDescent="0.3">
      <c r="A142" s="1">
        <v>141</v>
      </c>
      <c r="B142" s="7" t="s">
        <v>36</v>
      </c>
      <c r="C142" s="2" t="s">
        <v>14</v>
      </c>
      <c r="D142" s="1">
        <v>24</v>
      </c>
      <c r="E142" s="2" t="str">
        <f>IF(Table1[[#This Row],[Bit (pixel)]]=8,"Grayscale",IF(Table1[[#This Row],[Bit (pixel)]]=24,"True Color",""))</f>
        <v>True Color</v>
      </c>
      <c r="F142" s="3">
        <v>252.02</v>
      </c>
      <c r="G142" s="2" t="s">
        <v>8</v>
      </c>
      <c r="H142" s="2" t="s">
        <v>12</v>
      </c>
      <c r="I142" s="1">
        <v>3</v>
      </c>
      <c r="J142" s="3">
        <v>54.63</v>
      </c>
      <c r="K142" s="3">
        <v>0.12</v>
      </c>
      <c r="L142" s="3">
        <f>LOG10(255^2/Table1[[#This Row],[MSE]])*10</f>
        <v>57.338991148202858</v>
      </c>
      <c r="M142" s="3">
        <f>(Table1[[#This Row],[Ukuran Asli (kb)]]-Table1[[#This Row],[Ukuran Hasil (kb)]])/Table1[[#This Row],[Ukuran Asli (kb)]]*100</f>
        <v>78.323148956432036</v>
      </c>
      <c r="N142" s="6" t="s">
        <v>245</v>
      </c>
    </row>
    <row r="143" spans="1:14" ht="15.75" thickBot="1" x14ac:dyDescent="0.3">
      <c r="A143" s="1">
        <v>142</v>
      </c>
      <c r="B143" s="7" t="s">
        <v>59</v>
      </c>
      <c r="C143" s="2" t="s">
        <v>14</v>
      </c>
      <c r="D143" s="1">
        <v>24</v>
      </c>
      <c r="E143" s="2" t="str">
        <f>IF(Table1[[#This Row],[Bit (pixel)]]=8,"Grayscale",IF(Table1[[#This Row],[Bit (pixel)]]=24,"True Color",""))</f>
        <v>True Color</v>
      </c>
      <c r="F143" s="3">
        <v>151.5615</v>
      </c>
      <c r="G143" s="2" t="s">
        <v>6</v>
      </c>
      <c r="H143" s="2" t="s">
        <v>12</v>
      </c>
      <c r="I143" s="1">
        <v>1</v>
      </c>
      <c r="J143" s="3">
        <v>39.6738</v>
      </c>
      <c r="K143" s="3">
        <v>2.9874999999999999E-2</v>
      </c>
      <c r="L143" s="3">
        <f>LOG10(255^2/Table1[[#This Row],[MSE]])*10</f>
        <v>63.377724469117155</v>
      </c>
      <c r="M143" s="3">
        <f>(Table1[[#This Row],[Ukuran Asli (kb)]]-Table1[[#This Row],[Ukuran Hasil (kb)]])/Table1[[#This Row],[Ukuran Asli (kb)]]*100</f>
        <v>73.823299452697427</v>
      </c>
      <c r="N143" s="6" t="s">
        <v>245</v>
      </c>
    </row>
    <row r="144" spans="1:14" ht="15.75" thickBot="1" x14ac:dyDescent="0.3">
      <c r="A144" s="1">
        <v>143</v>
      </c>
      <c r="B144" s="7" t="s">
        <v>59</v>
      </c>
      <c r="C144" s="2" t="s">
        <v>14</v>
      </c>
      <c r="D144" s="1">
        <v>24</v>
      </c>
      <c r="E144" s="2" t="str">
        <f>IF(Table1[[#This Row],[Bit (pixel)]]=8,"Grayscale",IF(Table1[[#This Row],[Bit (pixel)]]=24,"True Color",""))</f>
        <v>True Color</v>
      </c>
      <c r="F144" s="3">
        <v>151.5615</v>
      </c>
      <c r="G144" s="2" t="s">
        <v>6</v>
      </c>
      <c r="H144" s="2" t="s">
        <v>12</v>
      </c>
      <c r="I144" s="1">
        <v>2</v>
      </c>
      <c r="J144" s="3">
        <v>38.175800000000002</v>
      </c>
      <c r="K144" s="3">
        <v>1.1993</v>
      </c>
      <c r="L144" s="3">
        <f>LOG10(255^2/Table1[[#This Row],[MSE]])*10</f>
        <v>47.341525271871909</v>
      </c>
      <c r="M144" s="3">
        <f>(Table1[[#This Row],[Ukuran Asli (kb)]]-Table1[[#This Row],[Ukuran Hasil (kb)]])/Table1[[#This Row],[Ukuran Asli (kb)]]*100</f>
        <v>74.811677107972656</v>
      </c>
      <c r="N144" s="6" t="s">
        <v>245</v>
      </c>
    </row>
    <row r="145" spans="1:14" ht="15.75" thickBot="1" x14ac:dyDescent="0.3">
      <c r="A145" s="1">
        <v>144</v>
      </c>
      <c r="B145" s="7" t="s">
        <v>59</v>
      </c>
      <c r="C145" s="2" t="s">
        <v>14</v>
      </c>
      <c r="D145" s="1">
        <v>24</v>
      </c>
      <c r="E145" s="2" t="str">
        <f>IF(Table1[[#This Row],[Bit (pixel)]]=8,"Grayscale",IF(Table1[[#This Row],[Bit (pixel)]]=24,"True Color",""))</f>
        <v>True Color</v>
      </c>
      <c r="F145" s="3">
        <v>151.5615</v>
      </c>
      <c r="G145" s="2" t="s">
        <v>6</v>
      </c>
      <c r="H145" s="2" t="s">
        <v>12</v>
      </c>
      <c r="I145" s="1">
        <v>3</v>
      </c>
      <c r="J145" s="3">
        <v>35.453099999999999</v>
      </c>
      <c r="K145" s="3">
        <v>4.9630999999999998</v>
      </c>
      <c r="L145" s="3">
        <f>LOG10(255^2/Table1[[#This Row],[MSE]])*10</f>
        <v>41.173273351143379</v>
      </c>
      <c r="M145" s="3">
        <f>(Table1[[#This Row],[Ukuran Asli (kb)]]-Table1[[#This Row],[Ukuran Hasil (kb)]])/Table1[[#This Row],[Ukuran Asli (kb)]]*100</f>
        <v>76.608109579279699</v>
      </c>
      <c r="N145" s="6" t="s">
        <v>245</v>
      </c>
    </row>
    <row r="146" spans="1:14" ht="15.75" thickBot="1" x14ac:dyDescent="0.3">
      <c r="A146" s="1">
        <v>145</v>
      </c>
      <c r="B146" s="7" t="s">
        <v>60</v>
      </c>
      <c r="C146" s="4" t="s">
        <v>14</v>
      </c>
      <c r="D146" s="1">
        <v>24</v>
      </c>
      <c r="E146" s="4" t="str">
        <f>IF(Table1[[#This Row],[Bit (pixel)]]=8,"Grayscale",IF(Table1[[#This Row],[Bit (pixel)]]=24,"True Color",""))</f>
        <v>True Color</v>
      </c>
      <c r="F146" s="3">
        <v>250.4785</v>
      </c>
      <c r="G146" s="2" t="s">
        <v>61</v>
      </c>
      <c r="H146" s="2" t="s">
        <v>7</v>
      </c>
      <c r="I146" s="1">
        <v>1</v>
      </c>
      <c r="J146" s="3">
        <v>58.627000000000002</v>
      </c>
      <c r="K146" s="3">
        <v>1.1575999999999999E-2</v>
      </c>
      <c r="L146" s="3">
        <f>LOG10(255^2/Table1[[#This Row],[MSE]])*10</f>
        <v>67.495218427569299</v>
      </c>
      <c r="M146" s="3">
        <f>(Table1[[#This Row],[Ukuran Asli (kb)]]-Table1[[#This Row],[Ukuran Hasil (kb)]])/Table1[[#This Row],[Ukuran Asli (kb)]]*100</f>
        <v>76.593999085749871</v>
      </c>
      <c r="N146" s="6" t="s">
        <v>245</v>
      </c>
    </row>
    <row r="147" spans="1:14" ht="15.75" thickBot="1" x14ac:dyDescent="0.3">
      <c r="A147" s="1">
        <v>146</v>
      </c>
      <c r="B147" s="7" t="s">
        <v>60</v>
      </c>
      <c r="C147" s="4" t="s">
        <v>14</v>
      </c>
      <c r="D147" s="1">
        <v>24</v>
      </c>
      <c r="E147" s="4" t="str">
        <f>IF(Table1[[#This Row],[Bit (pixel)]]=8,"Grayscale",IF(Table1[[#This Row],[Bit (pixel)]]=24,"True Color",""))</f>
        <v>True Color</v>
      </c>
      <c r="F147" s="3">
        <v>250.4785</v>
      </c>
      <c r="G147" s="2" t="s">
        <v>61</v>
      </c>
      <c r="H147" s="2" t="s">
        <v>7</v>
      </c>
      <c r="I147" s="5">
        <v>2</v>
      </c>
      <c r="J147" s="35">
        <v>53.455100000000002</v>
      </c>
      <c r="K147" s="35">
        <v>0.38013999999999998</v>
      </c>
      <c r="L147" s="35">
        <f>LOG10(255^2/Table1[[#This Row],[MSE]])*10</f>
        <v>52.331367904879677</v>
      </c>
      <c r="M147" s="35">
        <f>(Table1[[#This Row],[Ukuran Asli (kb)]]-Table1[[#This Row],[Ukuran Hasil (kb)]])/Table1[[#This Row],[Ukuran Asli (kb)]]*100</f>
        <v>78.658807043319072</v>
      </c>
      <c r="N147" s="6" t="s">
        <v>245</v>
      </c>
    </row>
    <row r="148" spans="1:14" ht="15.75" thickBot="1" x14ac:dyDescent="0.3">
      <c r="A148" s="1">
        <v>147</v>
      </c>
      <c r="B148" s="7" t="s">
        <v>60</v>
      </c>
      <c r="C148" s="4" t="s">
        <v>14</v>
      </c>
      <c r="D148" s="1">
        <v>24</v>
      </c>
      <c r="E148" s="4" t="str">
        <f>IF(Table1[[#This Row],[Bit (pixel)]]=8,"Grayscale",IF(Table1[[#This Row],[Bit (pixel)]]=24,"True Color",""))</f>
        <v>True Color</v>
      </c>
      <c r="F148" s="3">
        <v>250.4785</v>
      </c>
      <c r="G148" s="2" t="s">
        <v>61</v>
      </c>
      <c r="H148" s="2" t="s">
        <v>7</v>
      </c>
      <c r="I148" s="1">
        <v>3</v>
      </c>
      <c r="J148" s="35">
        <v>45.743200000000002</v>
      </c>
      <c r="K148" s="35">
        <v>0.9365</v>
      </c>
      <c r="L148" s="35">
        <f>LOG10(255^2/Table1[[#This Row],[MSE]])*10</f>
        <v>48.415725791566544</v>
      </c>
      <c r="M148" s="35">
        <f>(Table1[[#This Row],[Ukuran Asli (kb)]]-Table1[[#This Row],[Ukuran Hasil (kb)]])/Table1[[#This Row],[Ukuran Asli (kb)]]*100</f>
        <v>81.737674091788321</v>
      </c>
      <c r="N148" s="6" t="s">
        <v>245</v>
      </c>
    </row>
    <row r="149" spans="1:14" ht="15.75" thickBot="1" x14ac:dyDescent="0.3">
      <c r="A149" s="1">
        <v>148</v>
      </c>
      <c r="B149" s="7" t="s">
        <v>60</v>
      </c>
      <c r="C149" s="4" t="s">
        <v>14</v>
      </c>
      <c r="D149" s="1">
        <v>24</v>
      </c>
      <c r="E149" s="4" t="str">
        <f>IF(Table1[[#This Row],[Bit (pixel)]]=8,"Grayscale",IF(Table1[[#This Row],[Bit (pixel)]]=24,"True Color",""))</f>
        <v>True Color</v>
      </c>
      <c r="F149" s="3">
        <v>250.4785</v>
      </c>
      <c r="G149" s="2" t="s">
        <v>61</v>
      </c>
      <c r="H149" s="2" t="s">
        <v>11</v>
      </c>
      <c r="I149" s="1">
        <v>1</v>
      </c>
      <c r="J149" s="3">
        <v>58.651400000000002</v>
      </c>
      <c r="K149" s="3">
        <v>6.5428999999999999E-3</v>
      </c>
      <c r="L149" s="3">
        <f>LOG10(255^2/Table1[[#This Row],[MSE]])*10</f>
        <v>69.973100781639332</v>
      </c>
      <c r="M149" s="3">
        <f>(Table1[[#This Row],[Ukuran Asli (kb)]]-Table1[[#This Row],[Ukuran Hasil (kb)]])/Table1[[#This Row],[Ukuran Asli (kb)]]*100</f>
        <v>76.584257730703428</v>
      </c>
      <c r="N149" s="6" t="s">
        <v>245</v>
      </c>
    </row>
    <row r="150" spans="1:14" ht="15.75" thickBot="1" x14ac:dyDescent="0.3">
      <c r="A150" s="1">
        <v>149</v>
      </c>
      <c r="B150" s="7" t="s">
        <v>60</v>
      </c>
      <c r="C150" s="4" t="s">
        <v>14</v>
      </c>
      <c r="D150" s="1">
        <v>24</v>
      </c>
      <c r="E150" s="4" t="str">
        <f>IF(Table1[[#This Row],[Bit (pixel)]]=8,"Grayscale",IF(Table1[[#This Row],[Bit (pixel)]]=24,"True Color",""))</f>
        <v>True Color</v>
      </c>
      <c r="F150" s="3">
        <v>250.4785</v>
      </c>
      <c r="G150" s="2" t="s">
        <v>61</v>
      </c>
      <c r="H150" s="2" t="s">
        <v>11</v>
      </c>
      <c r="I150" s="5">
        <v>2</v>
      </c>
      <c r="J150" s="3">
        <v>53.696300000000001</v>
      </c>
      <c r="K150" s="3">
        <v>0.33217000000000002</v>
      </c>
      <c r="L150" s="3">
        <f>LOG10(255^2/Table1[[#This Row],[MSE]])*10</f>
        <v>52.917199543744204</v>
      </c>
      <c r="M150" s="3">
        <f>(Table1[[#This Row],[Ukuran Asli (kb)]]-Table1[[#This Row],[Ukuran Hasil (kb)]])/Table1[[#This Row],[Ukuran Asli (kb)]]*100</f>
        <v>78.562511353269841</v>
      </c>
      <c r="N150" s="6" t="s">
        <v>245</v>
      </c>
    </row>
    <row r="151" spans="1:14" ht="15.75" thickBot="1" x14ac:dyDescent="0.3">
      <c r="A151" s="1">
        <v>150</v>
      </c>
      <c r="B151" s="7" t="s">
        <v>60</v>
      </c>
      <c r="C151" s="4" t="s">
        <v>14</v>
      </c>
      <c r="D151" s="1">
        <v>24</v>
      </c>
      <c r="E151" s="4" t="str">
        <f>IF(Table1[[#This Row],[Bit (pixel)]]=8,"Grayscale",IF(Table1[[#This Row],[Bit (pixel)]]=24,"True Color",""))</f>
        <v>True Color</v>
      </c>
      <c r="F151" s="3">
        <v>250.4785</v>
      </c>
      <c r="G151" s="2" t="s">
        <v>61</v>
      </c>
      <c r="H151" s="2" t="s">
        <v>11</v>
      </c>
      <c r="I151" s="1">
        <v>3</v>
      </c>
      <c r="J151" s="3">
        <v>48.547899999999998</v>
      </c>
      <c r="K151" s="3">
        <v>0.76598999999999995</v>
      </c>
      <c r="L151" s="3">
        <f>LOG10(255^2/Table1[[#This Row],[MSE]])*10</f>
        <v>49.288572609130703</v>
      </c>
      <c r="M151" s="3">
        <f>(Table1[[#This Row],[Ukuran Asli (kb)]]-Table1[[#This Row],[Ukuran Hasil (kb)]])/Table1[[#This Row],[Ukuran Asli (kb)]]*100</f>
        <v>80.617937268068914</v>
      </c>
      <c r="N151" s="6" t="s">
        <v>245</v>
      </c>
    </row>
    <row r="152" spans="1:14" ht="15.75" thickBot="1" x14ac:dyDescent="0.3">
      <c r="A152" s="1">
        <v>151</v>
      </c>
      <c r="B152" s="7" t="s">
        <v>60</v>
      </c>
      <c r="C152" s="4" t="s">
        <v>14</v>
      </c>
      <c r="D152" s="1">
        <v>24</v>
      </c>
      <c r="E152" s="4" t="str">
        <f>IF(Table1[[#This Row],[Bit (pixel)]]=8,"Grayscale",IF(Table1[[#This Row],[Bit (pixel)]]=24,"True Color",""))</f>
        <v>True Color</v>
      </c>
      <c r="F152" s="3">
        <v>250.4785</v>
      </c>
      <c r="G152" s="2" t="s">
        <v>61</v>
      </c>
      <c r="H152" s="2" t="s">
        <v>12</v>
      </c>
      <c r="I152" s="1">
        <v>1</v>
      </c>
      <c r="J152" s="3">
        <v>58.629899999999999</v>
      </c>
      <c r="K152" s="3">
        <v>5.9551999999999999E-3</v>
      </c>
      <c r="L152" s="3">
        <f>LOG10(255^2/Table1[[#This Row],[MSE]])*10</f>
        <v>70.381840094172375</v>
      </c>
      <c r="M152" s="3">
        <f>(Table1[[#This Row],[Ukuran Asli (kb)]]-Table1[[#This Row],[Ukuran Hasil (kb)]])/Table1[[#This Row],[Ukuran Asli (kb)]]*100</f>
        <v>76.592841301748464</v>
      </c>
      <c r="N152" s="6" t="s">
        <v>245</v>
      </c>
    </row>
    <row r="153" spans="1:14" ht="15.75" thickBot="1" x14ac:dyDescent="0.3">
      <c r="A153" s="1">
        <v>152</v>
      </c>
      <c r="B153" s="7" t="s">
        <v>60</v>
      </c>
      <c r="C153" s="4" t="s">
        <v>14</v>
      </c>
      <c r="D153" s="1">
        <v>24</v>
      </c>
      <c r="E153" s="4" t="str">
        <f>IF(Table1[[#This Row],[Bit (pixel)]]=8,"Grayscale",IF(Table1[[#This Row],[Bit (pixel)]]=24,"True Color",""))</f>
        <v>True Color</v>
      </c>
      <c r="F153" s="3">
        <v>250.4785</v>
      </c>
      <c r="G153" s="2" t="s">
        <v>61</v>
      </c>
      <c r="H153" s="2" t="s">
        <v>12</v>
      </c>
      <c r="I153" s="5">
        <v>2</v>
      </c>
      <c r="J153" s="3">
        <v>53.185499999999998</v>
      </c>
      <c r="K153" s="3">
        <v>0.33379999999999999</v>
      </c>
      <c r="L153" s="3">
        <f>LOG10(255^2/Table1[[#This Row],[MSE]])*10</f>
        <v>52.895940285246823</v>
      </c>
      <c r="M153" s="3">
        <f>(Table1[[#This Row],[Ukuran Asli (kb)]]-Table1[[#This Row],[Ukuran Hasil (kb)]])/Table1[[#This Row],[Ukuran Asli (kb)]]*100</f>
        <v>78.766441031865014</v>
      </c>
      <c r="N153" s="6" t="s">
        <v>245</v>
      </c>
    </row>
    <row r="154" spans="1:14" ht="15.75" thickBot="1" x14ac:dyDescent="0.3">
      <c r="A154" s="1">
        <v>153</v>
      </c>
      <c r="B154" s="7" t="s">
        <v>60</v>
      </c>
      <c r="C154" s="4" t="s">
        <v>14</v>
      </c>
      <c r="D154" s="1">
        <v>24</v>
      </c>
      <c r="E154" s="4" t="str">
        <f>IF(Table1[[#This Row],[Bit (pixel)]]=8,"Grayscale",IF(Table1[[#This Row],[Bit (pixel)]]=24,"True Color",""))</f>
        <v>True Color</v>
      </c>
      <c r="F154" s="3">
        <v>250.4785</v>
      </c>
      <c r="G154" s="2" t="s">
        <v>61</v>
      </c>
      <c r="H154" s="2" t="s">
        <v>12</v>
      </c>
      <c r="I154" s="1">
        <v>3</v>
      </c>
      <c r="J154" s="3">
        <v>47.847700000000003</v>
      </c>
      <c r="K154" s="3">
        <v>0.76505000000000001</v>
      </c>
      <c r="L154" s="3">
        <f>LOG10(255^2/Table1[[#This Row],[MSE]])*10</f>
        <v>49.293905413816205</v>
      </c>
      <c r="M154" s="3">
        <f>(Table1[[#This Row],[Ukuran Asli (kb)]]-Table1[[#This Row],[Ukuran Hasil (kb)]])/Table1[[#This Row],[Ukuran Asli (kb)]]*100</f>
        <v>80.897482219032767</v>
      </c>
      <c r="N154" s="6" t="s">
        <v>245</v>
      </c>
    </row>
    <row r="155" spans="1:14" ht="15.75" thickBot="1" x14ac:dyDescent="0.3">
      <c r="A155" s="1">
        <v>154</v>
      </c>
      <c r="B155" s="7" t="s">
        <v>65</v>
      </c>
      <c r="C155" s="4" t="s">
        <v>14</v>
      </c>
      <c r="D155" s="1">
        <v>24</v>
      </c>
      <c r="E155" s="4" t="str">
        <f>IF(Table1[[#This Row],[Bit (pixel)]]=8,"Grayscale",IF(Table1[[#This Row],[Bit (pixel)]]=24,"True Color",""))</f>
        <v>True Color</v>
      </c>
      <c r="F155" s="3">
        <v>185.79390000000001</v>
      </c>
      <c r="G155" s="2" t="s">
        <v>66</v>
      </c>
      <c r="H155" s="2" t="s">
        <v>7</v>
      </c>
      <c r="I155" s="1">
        <v>1</v>
      </c>
      <c r="J155" s="3">
        <v>57.825200000000002</v>
      </c>
      <c r="K155" s="3">
        <v>1.4811E-3</v>
      </c>
      <c r="L155" s="3">
        <f>LOG10(255^2/Table1[[#This Row],[MSE]])*10</f>
        <v>76.424959789287172</v>
      </c>
      <c r="M155" s="3">
        <f>(Table1[[#This Row],[Ukuran Asli (kb)]]-Table1[[#This Row],[Ukuran Hasil (kb)]])/Table1[[#This Row],[Ukuran Asli (kb)]]*100</f>
        <v>68.876696167096981</v>
      </c>
      <c r="N155" s="6" t="s">
        <v>245</v>
      </c>
    </row>
    <row r="156" spans="1:14" ht="15.75" thickBot="1" x14ac:dyDescent="0.3">
      <c r="A156" s="1">
        <v>155</v>
      </c>
      <c r="B156" s="7" t="s">
        <v>65</v>
      </c>
      <c r="C156" s="4" t="s">
        <v>14</v>
      </c>
      <c r="D156" s="1">
        <v>24</v>
      </c>
      <c r="E156" s="4" t="str">
        <f>IF(Table1[[#This Row],[Bit (pixel)]]=8,"Grayscale",IF(Table1[[#This Row],[Bit (pixel)]]=24,"True Color",""))</f>
        <v>True Color</v>
      </c>
      <c r="F156" s="3">
        <v>185.79390000000001</v>
      </c>
      <c r="G156" s="2" t="s">
        <v>66</v>
      </c>
      <c r="H156" s="2" t="s">
        <v>7</v>
      </c>
      <c r="I156" s="1">
        <v>2</v>
      </c>
      <c r="J156" s="3">
        <v>56.2119</v>
      </c>
      <c r="K156" s="3">
        <v>0.57528000000000001</v>
      </c>
      <c r="L156" s="3">
        <f>LOG10(255^2/Table1[[#This Row],[MSE]])*10</f>
        <v>50.532010851226509</v>
      </c>
      <c r="M156" s="3">
        <f>(Table1[[#This Row],[Ukuran Asli (kb)]]-Table1[[#This Row],[Ukuran Hasil (kb)]])/Table1[[#This Row],[Ukuran Asli (kb)]]*100</f>
        <v>69.745023921668036</v>
      </c>
      <c r="N156" s="6" t="s">
        <v>245</v>
      </c>
    </row>
    <row r="157" spans="1:14" ht="15.75" thickBot="1" x14ac:dyDescent="0.3">
      <c r="A157" s="1">
        <v>156</v>
      </c>
      <c r="B157" s="7" t="s">
        <v>65</v>
      </c>
      <c r="C157" s="4" t="s">
        <v>14</v>
      </c>
      <c r="D157" s="1">
        <v>24</v>
      </c>
      <c r="E157" s="4" t="str">
        <f>IF(Table1[[#This Row],[Bit (pixel)]]=8,"Grayscale",IF(Table1[[#This Row],[Bit (pixel)]]=24,"True Color",""))</f>
        <v>True Color</v>
      </c>
      <c r="F157" s="3">
        <v>185.79390000000001</v>
      </c>
      <c r="G157" s="2" t="s">
        <v>66</v>
      </c>
      <c r="H157" s="2" t="s">
        <v>7</v>
      </c>
      <c r="I157" s="1">
        <v>3</v>
      </c>
      <c r="J157" s="3">
        <v>51.046900000000001</v>
      </c>
      <c r="K157" s="3">
        <v>3.3895</v>
      </c>
      <c r="L157" s="3">
        <f>LOG10(255^2/Table1[[#This Row],[MSE]])*10</f>
        <v>42.829447226224488</v>
      </c>
      <c r="M157" s="3">
        <f>(Table1[[#This Row],[Ukuran Asli (kb)]]-Table1[[#This Row],[Ukuran Hasil (kb)]])/Table1[[#This Row],[Ukuran Asli (kb)]]*100</f>
        <v>72.5249860194549</v>
      </c>
      <c r="N157" s="6" t="s">
        <v>245</v>
      </c>
    </row>
    <row r="158" spans="1:14" ht="15.75" thickBot="1" x14ac:dyDescent="0.3">
      <c r="A158" s="1">
        <v>157</v>
      </c>
      <c r="B158" s="7" t="s">
        <v>65</v>
      </c>
      <c r="C158" s="4" t="s">
        <v>14</v>
      </c>
      <c r="D158" s="1">
        <v>24</v>
      </c>
      <c r="E158" s="4" t="str">
        <f>IF(Table1[[#This Row],[Bit (pixel)]]=8,"Grayscale",IF(Table1[[#This Row],[Bit (pixel)]]=24,"True Color",""))</f>
        <v>True Color</v>
      </c>
      <c r="F158" s="3">
        <v>185.79390000000001</v>
      </c>
      <c r="G158" s="2" t="s">
        <v>66</v>
      </c>
      <c r="H158" s="2" t="s">
        <v>11</v>
      </c>
      <c r="I158" s="1">
        <v>1</v>
      </c>
      <c r="J158" s="3">
        <v>57.825200000000002</v>
      </c>
      <c r="K158" s="3">
        <v>1.0000000000000001E-5</v>
      </c>
      <c r="L158" s="3">
        <f>LOG10(255^2/Table1[[#This Row],[MSE]])*10</f>
        <v>98.130803608679116</v>
      </c>
      <c r="M158" s="3">
        <f>(Table1[[#This Row],[Ukuran Asli (kb)]]-Table1[[#This Row],[Ukuran Hasil (kb)]])/Table1[[#This Row],[Ukuran Asli (kb)]]*100</f>
        <v>68.876696167096981</v>
      </c>
      <c r="N158" s="6" t="s">
        <v>245</v>
      </c>
    </row>
    <row r="159" spans="1:14" ht="15.75" thickBot="1" x14ac:dyDescent="0.3">
      <c r="A159" s="1">
        <v>158</v>
      </c>
      <c r="B159" s="7" t="s">
        <v>65</v>
      </c>
      <c r="C159" s="4" t="s">
        <v>14</v>
      </c>
      <c r="D159" s="1">
        <v>24</v>
      </c>
      <c r="E159" s="4" t="str">
        <f>IF(Table1[[#This Row],[Bit (pixel)]]=8,"Grayscale",IF(Table1[[#This Row],[Bit (pixel)]]=24,"True Color",""))</f>
        <v>True Color</v>
      </c>
      <c r="F159" s="3">
        <v>185.79390000000001</v>
      </c>
      <c r="G159" s="2" t="s">
        <v>66</v>
      </c>
      <c r="H159" s="2" t="s">
        <v>11</v>
      </c>
      <c r="I159" s="1">
        <v>2</v>
      </c>
      <c r="J159" s="3">
        <v>57.383800000000001</v>
      </c>
      <c r="K159" s="3">
        <v>0.12961</v>
      </c>
      <c r="L159" s="3">
        <f>LOG10(255^2/Table1[[#This Row],[MSE]])*10</f>
        <v>57.004418502494183</v>
      </c>
      <c r="M159" s="3">
        <f>(Table1[[#This Row],[Ukuran Asli (kb)]]-Table1[[#This Row],[Ukuran Hasil (kb)]])/Table1[[#This Row],[Ukuran Asli (kb)]]*100</f>
        <v>69.114271243566122</v>
      </c>
      <c r="N159" s="6" t="s">
        <v>245</v>
      </c>
    </row>
    <row r="160" spans="1:14" ht="15.75" thickBot="1" x14ac:dyDescent="0.3">
      <c r="A160" s="1">
        <v>159</v>
      </c>
      <c r="B160" s="7" t="s">
        <v>65</v>
      </c>
      <c r="C160" s="4" t="s">
        <v>14</v>
      </c>
      <c r="D160" s="1">
        <v>24</v>
      </c>
      <c r="E160" s="4" t="str">
        <f>IF(Table1[[#This Row],[Bit (pixel)]]=8,"Grayscale",IF(Table1[[#This Row],[Bit (pixel)]]=24,"True Color",""))</f>
        <v>True Color</v>
      </c>
      <c r="F160" s="3">
        <v>185.79390000000001</v>
      </c>
      <c r="G160" s="2" t="s">
        <v>66</v>
      </c>
      <c r="H160" s="2" t="s">
        <v>11</v>
      </c>
      <c r="I160" s="1">
        <v>3</v>
      </c>
      <c r="J160" s="3">
        <v>56.331099999999999</v>
      </c>
      <c r="K160" s="3">
        <v>1.4258999999999999</v>
      </c>
      <c r="L160" s="3">
        <f>LOG10(255^2/Table1[[#This Row],[MSE]])*10</f>
        <v>46.589912918534893</v>
      </c>
      <c r="M160" s="3">
        <f>(Table1[[#This Row],[Ukuran Asli (kb)]]-Table1[[#This Row],[Ukuran Hasil (kb)]])/Table1[[#This Row],[Ukuran Asli (kb)]]*100</f>
        <v>69.680866809943709</v>
      </c>
      <c r="N160" s="6" t="s">
        <v>245</v>
      </c>
    </row>
    <row r="161" spans="1:14" ht="15.75" thickBot="1" x14ac:dyDescent="0.3">
      <c r="A161" s="1">
        <v>160</v>
      </c>
      <c r="B161" s="7" t="s">
        <v>65</v>
      </c>
      <c r="C161" s="4" t="s">
        <v>14</v>
      </c>
      <c r="D161" s="1">
        <v>24</v>
      </c>
      <c r="E161" s="4" t="str">
        <f>IF(Table1[[#This Row],[Bit (pixel)]]=8,"Grayscale",IF(Table1[[#This Row],[Bit (pixel)]]=24,"True Color",""))</f>
        <v>True Color</v>
      </c>
      <c r="F161" s="3">
        <v>185.79390000000001</v>
      </c>
      <c r="G161" s="2" t="s">
        <v>66</v>
      </c>
      <c r="H161" s="2" t="s">
        <v>12</v>
      </c>
      <c r="I161" s="1">
        <v>1</v>
      </c>
      <c r="J161" s="3">
        <v>57.825200000000002</v>
      </c>
      <c r="K161" s="3">
        <v>1.0000000000000001E-5</v>
      </c>
      <c r="L161" s="3">
        <f>LOG10(255^2/Table1[[#This Row],[MSE]])*10</f>
        <v>98.130803608679116</v>
      </c>
      <c r="M161" s="3">
        <f>(Table1[[#This Row],[Ukuran Asli (kb)]]-Table1[[#This Row],[Ukuran Hasil (kb)]])/Table1[[#This Row],[Ukuran Asli (kb)]]*100</f>
        <v>68.876696167096981</v>
      </c>
      <c r="N161" s="6" t="s">
        <v>245</v>
      </c>
    </row>
    <row r="162" spans="1:14" ht="15.75" thickBot="1" x14ac:dyDescent="0.3">
      <c r="A162" s="1">
        <v>161</v>
      </c>
      <c r="B162" s="7" t="s">
        <v>65</v>
      </c>
      <c r="C162" s="4" t="s">
        <v>14</v>
      </c>
      <c r="D162" s="1">
        <v>24</v>
      </c>
      <c r="E162" s="4" t="str">
        <f>IF(Table1[[#This Row],[Bit (pixel)]]=8,"Grayscale",IF(Table1[[#This Row],[Bit (pixel)]]=24,"True Color",""))</f>
        <v>True Color</v>
      </c>
      <c r="F162" s="3">
        <v>185.79390000000001</v>
      </c>
      <c r="G162" s="2" t="s">
        <v>66</v>
      </c>
      <c r="H162" s="2" t="s">
        <v>12</v>
      </c>
      <c r="I162" s="1">
        <v>2</v>
      </c>
      <c r="J162" s="3">
        <v>57.398400000000002</v>
      </c>
      <c r="K162" s="3">
        <v>0.11069</v>
      </c>
      <c r="L162" s="3">
        <f>LOG10(255^2/Table1[[#This Row],[MSE]])*10</f>
        <v>57.68971973421791</v>
      </c>
      <c r="M162" s="3">
        <f>(Table1[[#This Row],[Ukuran Asli (kb)]]-Table1[[#This Row],[Ukuran Hasil (kb)]])/Table1[[#This Row],[Ukuran Asli (kb)]]*100</f>
        <v>69.106413073841495</v>
      </c>
      <c r="N162" s="6" t="s">
        <v>245</v>
      </c>
    </row>
    <row r="163" spans="1:14" ht="15.75" thickBot="1" x14ac:dyDescent="0.3">
      <c r="A163" s="1">
        <v>162</v>
      </c>
      <c r="B163" s="7" t="s">
        <v>65</v>
      </c>
      <c r="C163" s="4" t="s">
        <v>14</v>
      </c>
      <c r="D163" s="1">
        <v>24</v>
      </c>
      <c r="E163" s="4" t="str">
        <f>IF(Table1[[#This Row],[Bit (pixel)]]=8,"Grayscale",IF(Table1[[#This Row],[Bit (pixel)]]=24,"True Color",""))</f>
        <v>True Color</v>
      </c>
      <c r="F163" s="3">
        <v>185.79390000000001</v>
      </c>
      <c r="G163" s="2" t="s">
        <v>66</v>
      </c>
      <c r="H163" s="2" t="s">
        <v>12</v>
      </c>
      <c r="I163" s="1">
        <v>3</v>
      </c>
      <c r="J163" s="3">
        <v>55.959000000000003</v>
      </c>
      <c r="K163" s="3">
        <v>1.4398</v>
      </c>
      <c r="L163" s="3">
        <f>LOG10(255^2/Table1[[#This Row],[MSE]])*10</f>
        <v>46.547781916398876</v>
      </c>
      <c r="M163" s="3">
        <f>(Table1[[#This Row],[Ukuran Asli (kb)]]-Table1[[#This Row],[Ukuran Hasil (kb)]])/Table1[[#This Row],[Ukuran Asli (kb)]]*100</f>
        <v>69.881142491761025</v>
      </c>
      <c r="N163" s="6" t="s">
        <v>245</v>
      </c>
    </row>
    <row r="164" spans="1:14" ht="15.75" thickBot="1" x14ac:dyDescent="0.3">
      <c r="A164" s="1">
        <v>163</v>
      </c>
      <c r="B164" s="7" t="s">
        <v>67</v>
      </c>
      <c r="C164" s="4" t="s">
        <v>14</v>
      </c>
      <c r="D164" s="1">
        <v>24</v>
      </c>
      <c r="E164" s="4" t="str">
        <f>IF(Table1[[#This Row],[Bit (pixel)]]=8,"Grayscale",IF(Table1[[#This Row],[Bit (pixel)]]=24,"True Color",""))</f>
        <v>True Color</v>
      </c>
      <c r="F164" s="3">
        <v>177.2236</v>
      </c>
      <c r="G164" s="2" t="s">
        <v>66</v>
      </c>
      <c r="H164" s="2" t="s">
        <v>7</v>
      </c>
      <c r="I164" s="1">
        <v>1</v>
      </c>
      <c r="J164" s="3">
        <v>54.838900000000002</v>
      </c>
      <c r="K164" s="3">
        <v>1.0064E-3</v>
      </c>
      <c r="L164" s="3">
        <f>LOG10(255^2/Table1[[#This Row],[MSE]])*10</f>
        <v>78.103097327667172</v>
      </c>
      <c r="M164" s="3">
        <f>(Table1[[#This Row],[Ukuran Asli (kb)]]-Table1[[#This Row],[Ukuran Hasil (kb)]])/Table1[[#This Row],[Ukuran Asli (kb)]]*100</f>
        <v>69.056660625334331</v>
      </c>
      <c r="N164" s="6" t="s">
        <v>245</v>
      </c>
    </row>
    <row r="165" spans="1:14" ht="15.75" thickBot="1" x14ac:dyDescent="0.3">
      <c r="A165" s="1">
        <v>164</v>
      </c>
      <c r="B165" s="7" t="s">
        <v>67</v>
      </c>
      <c r="C165" s="4" t="s">
        <v>14</v>
      </c>
      <c r="D165" s="1">
        <v>24</v>
      </c>
      <c r="E165" s="4" t="str">
        <f>IF(Table1[[#This Row],[Bit (pixel)]]=8,"Grayscale",IF(Table1[[#This Row],[Bit (pixel)]]=24,"True Color",""))</f>
        <v>True Color</v>
      </c>
      <c r="F165" s="3">
        <v>177.2236</v>
      </c>
      <c r="G165" s="2" t="s">
        <v>66</v>
      </c>
      <c r="H165" s="2" t="s">
        <v>7</v>
      </c>
      <c r="I165" s="1">
        <v>2</v>
      </c>
      <c r="J165" s="3">
        <v>53.257800000000003</v>
      </c>
      <c r="K165" s="3">
        <v>0.45612000000000003</v>
      </c>
      <c r="L165" s="3">
        <f>LOG10(255^2/Table1[[#This Row],[MSE]])*10</f>
        <v>51.540012452171815</v>
      </c>
      <c r="M165" s="3">
        <f>(Table1[[#This Row],[Ukuran Asli (kb)]]-Table1[[#This Row],[Ukuran Hasil (kb)]])/Table1[[#This Row],[Ukuran Asli (kb)]]*100</f>
        <v>69.948810429310768</v>
      </c>
      <c r="N165" s="6" t="s">
        <v>245</v>
      </c>
    </row>
    <row r="166" spans="1:14" ht="15.75" thickBot="1" x14ac:dyDescent="0.3">
      <c r="A166" s="1">
        <v>165</v>
      </c>
      <c r="B166" s="7" t="s">
        <v>67</v>
      </c>
      <c r="C166" s="4" t="s">
        <v>14</v>
      </c>
      <c r="D166" s="1">
        <v>24</v>
      </c>
      <c r="E166" s="4" t="str">
        <f>IF(Table1[[#This Row],[Bit (pixel)]]=8,"Grayscale",IF(Table1[[#This Row],[Bit (pixel)]]=24,"True Color",""))</f>
        <v>True Color</v>
      </c>
      <c r="F166" s="3">
        <v>177.2236</v>
      </c>
      <c r="G166" s="2" t="s">
        <v>66</v>
      </c>
      <c r="H166" s="2" t="s">
        <v>7</v>
      </c>
      <c r="I166" s="1">
        <v>3</v>
      </c>
      <c r="J166" s="3">
        <v>48.214799999999997</v>
      </c>
      <c r="K166" s="3">
        <v>2.7945000000000002</v>
      </c>
      <c r="L166" s="3">
        <f>LOG10(255^2/Table1[[#This Row],[MSE]])*10</f>
        <v>43.667762469159861</v>
      </c>
      <c r="M166" s="3">
        <f>(Table1[[#This Row],[Ukuran Asli (kb)]]-Table1[[#This Row],[Ukuran Hasil (kb)]])/Table1[[#This Row],[Ukuran Asli (kb)]]*100</f>
        <v>72.794368244409895</v>
      </c>
      <c r="N166" s="6" t="s">
        <v>245</v>
      </c>
    </row>
    <row r="167" spans="1:14" ht="15.75" thickBot="1" x14ac:dyDescent="0.3">
      <c r="A167" s="1">
        <v>166</v>
      </c>
      <c r="B167" s="7" t="s">
        <v>67</v>
      </c>
      <c r="C167" s="4" t="s">
        <v>14</v>
      </c>
      <c r="D167" s="1">
        <v>24</v>
      </c>
      <c r="E167" s="4" t="str">
        <f>IF(Table1[[#This Row],[Bit (pixel)]]=8,"Grayscale",IF(Table1[[#This Row],[Bit (pixel)]]=24,"True Color",""))</f>
        <v>True Color</v>
      </c>
      <c r="F167" s="3">
        <v>177.2236</v>
      </c>
      <c r="G167" s="2" t="s">
        <v>66</v>
      </c>
      <c r="H167" s="2" t="s">
        <v>11</v>
      </c>
      <c r="I167" s="1">
        <v>1</v>
      </c>
      <c r="J167" s="3">
        <v>54.838900000000002</v>
      </c>
      <c r="K167" s="3">
        <v>1.0000000000000001E-5</v>
      </c>
      <c r="L167" s="3">
        <f>LOG10(255^2/Table1[[#This Row],[MSE]])*10</f>
        <v>98.130803608679116</v>
      </c>
      <c r="M167" s="3">
        <f>(Table1[[#This Row],[Ukuran Asli (kb)]]-Table1[[#This Row],[Ukuran Hasil (kb)]])/Table1[[#This Row],[Ukuran Asli (kb)]]*100</f>
        <v>69.056660625334331</v>
      </c>
      <c r="N167" s="6" t="s">
        <v>245</v>
      </c>
    </row>
    <row r="168" spans="1:14" ht="15.75" thickBot="1" x14ac:dyDescent="0.3">
      <c r="A168" s="1">
        <v>167</v>
      </c>
      <c r="B168" s="7" t="s">
        <v>67</v>
      </c>
      <c r="C168" s="4" t="s">
        <v>14</v>
      </c>
      <c r="D168" s="1">
        <v>24</v>
      </c>
      <c r="E168" s="4" t="str">
        <f>IF(Table1[[#This Row],[Bit (pixel)]]=8,"Grayscale",IF(Table1[[#This Row],[Bit (pixel)]]=24,"True Color",""))</f>
        <v>True Color</v>
      </c>
      <c r="F168" s="3">
        <v>177.2236</v>
      </c>
      <c r="G168" s="2" t="s">
        <v>66</v>
      </c>
      <c r="H168" s="2" t="s">
        <v>11</v>
      </c>
      <c r="I168" s="1">
        <v>2</v>
      </c>
      <c r="J168" s="3">
        <v>54.418900000000001</v>
      </c>
      <c r="K168" s="3">
        <v>0.11112</v>
      </c>
      <c r="L168" s="3">
        <f>LOG10(255^2/Table1[[#This Row],[MSE]])*10</f>
        <v>57.672881281383511</v>
      </c>
      <c r="M168" s="3">
        <f>(Table1[[#This Row],[Ukuran Asli (kb)]]-Table1[[#This Row],[Ukuran Hasil (kb)]])/Table1[[#This Row],[Ukuran Asli (kb)]]*100</f>
        <v>69.293649378525203</v>
      </c>
      <c r="N168" s="6" t="s">
        <v>245</v>
      </c>
    </row>
    <row r="169" spans="1:14" ht="15.75" thickBot="1" x14ac:dyDescent="0.3">
      <c r="A169" s="1">
        <v>168</v>
      </c>
      <c r="B169" s="7" t="s">
        <v>67</v>
      </c>
      <c r="C169" s="4" t="s">
        <v>14</v>
      </c>
      <c r="D169" s="1">
        <v>24</v>
      </c>
      <c r="E169" s="4" t="str">
        <f>IF(Table1[[#This Row],[Bit (pixel)]]=8,"Grayscale",IF(Table1[[#This Row],[Bit (pixel)]]=24,"True Color",""))</f>
        <v>True Color</v>
      </c>
      <c r="F169" s="3">
        <v>177.2236</v>
      </c>
      <c r="G169" s="2" t="s">
        <v>66</v>
      </c>
      <c r="H169" s="2" t="s">
        <v>11</v>
      </c>
      <c r="I169" s="1">
        <v>3</v>
      </c>
      <c r="J169" s="3">
        <v>53.194299999999998</v>
      </c>
      <c r="K169" s="3">
        <v>1.2254</v>
      </c>
      <c r="L169" s="3">
        <f>LOG10(255^2/Table1[[#This Row],[MSE]])*10</f>
        <v>47.248024848719751</v>
      </c>
      <c r="M169" s="3">
        <f>(Table1[[#This Row],[Ukuran Asli (kb)]]-Table1[[#This Row],[Ukuran Hasil (kb)]])/Table1[[#This Row],[Ukuran Asli (kb)]]*100</f>
        <v>69.984640871757492</v>
      </c>
      <c r="N169" s="6" t="s">
        <v>245</v>
      </c>
    </row>
    <row r="170" spans="1:14" ht="15.75" thickBot="1" x14ac:dyDescent="0.3">
      <c r="A170" s="1">
        <v>169</v>
      </c>
      <c r="B170" s="7" t="s">
        <v>67</v>
      </c>
      <c r="C170" s="4" t="s">
        <v>14</v>
      </c>
      <c r="D170" s="1">
        <v>24</v>
      </c>
      <c r="E170" s="4" t="str">
        <f>IF(Table1[[#This Row],[Bit (pixel)]]=8,"Grayscale",IF(Table1[[#This Row],[Bit (pixel)]]=24,"True Color",""))</f>
        <v>True Color</v>
      </c>
      <c r="F170" s="3">
        <v>177.2236</v>
      </c>
      <c r="G170" s="2" t="s">
        <v>66</v>
      </c>
      <c r="H170" s="2" t="s">
        <v>12</v>
      </c>
      <c r="I170" s="1">
        <v>1</v>
      </c>
      <c r="J170" s="3">
        <v>54.838900000000002</v>
      </c>
      <c r="K170" s="3">
        <v>1.0000000000000001E-5</v>
      </c>
      <c r="L170" s="3">
        <f>LOG10(255^2/Table1[[#This Row],[MSE]])*10</f>
        <v>98.130803608679116</v>
      </c>
      <c r="M170" s="3">
        <f>(Table1[[#This Row],[Ukuran Asli (kb)]]-Table1[[#This Row],[Ukuran Hasil (kb)]])/Table1[[#This Row],[Ukuran Asli (kb)]]*100</f>
        <v>69.056660625334331</v>
      </c>
      <c r="N170" s="6" t="s">
        <v>245</v>
      </c>
    </row>
    <row r="171" spans="1:14" ht="15.75" thickBot="1" x14ac:dyDescent="0.3">
      <c r="A171" s="1">
        <v>170</v>
      </c>
      <c r="B171" s="7" t="s">
        <v>67</v>
      </c>
      <c r="C171" s="4" t="s">
        <v>14</v>
      </c>
      <c r="D171" s="1">
        <v>24</v>
      </c>
      <c r="E171" s="4" t="str">
        <f>IF(Table1[[#This Row],[Bit (pixel)]]=8,"Grayscale",IF(Table1[[#This Row],[Bit (pixel)]]=24,"True Color",""))</f>
        <v>True Color</v>
      </c>
      <c r="F171" s="3">
        <v>177.2236</v>
      </c>
      <c r="G171" s="2" t="s">
        <v>66</v>
      </c>
      <c r="H171" s="2" t="s">
        <v>12</v>
      </c>
      <c r="I171" s="1">
        <v>2</v>
      </c>
      <c r="J171" s="3">
        <v>54.393599999999999</v>
      </c>
      <c r="K171" s="3">
        <v>9.5249E-2</v>
      </c>
      <c r="L171" s="3">
        <f>LOG10(255^2/Table1[[#This Row],[MSE]])*10</f>
        <v>58.342199360663081</v>
      </c>
      <c r="M171" s="3">
        <f>(Table1[[#This Row],[Ukuran Asli (kb)]]-Table1[[#This Row],[Ukuran Hasil (kb)]])/Table1[[#This Row],[Ukuran Asli (kb)]]*100</f>
        <v>69.307925129610283</v>
      </c>
      <c r="N171" s="6" t="s">
        <v>245</v>
      </c>
    </row>
    <row r="172" spans="1:14" ht="15.75" thickBot="1" x14ac:dyDescent="0.3">
      <c r="A172" s="1">
        <v>171</v>
      </c>
      <c r="B172" s="7" t="s">
        <v>67</v>
      </c>
      <c r="C172" s="4" t="s">
        <v>14</v>
      </c>
      <c r="D172" s="1">
        <v>24</v>
      </c>
      <c r="E172" s="4" t="str">
        <f>IF(Table1[[#This Row],[Bit (pixel)]]=8,"Grayscale",IF(Table1[[#This Row],[Bit (pixel)]]=24,"True Color",""))</f>
        <v>True Color</v>
      </c>
      <c r="F172" s="3">
        <v>177.2236</v>
      </c>
      <c r="G172" s="2" t="s">
        <v>66</v>
      </c>
      <c r="H172" s="2" t="s">
        <v>12</v>
      </c>
      <c r="I172" s="1">
        <v>3</v>
      </c>
      <c r="J172" s="3">
        <v>52.963900000000002</v>
      </c>
      <c r="K172" s="3">
        <v>1.2152000000000001</v>
      </c>
      <c r="L172" s="3">
        <f>LOG10(255^2/Table1[[#This Row],[MSE]])*10</f>
        <v>47.284326000131799</v>
      </c>
      <c r="M172" s="3">
        <f>(Table1[[#This Row],[Ukuran Asli (kb)]]-Table1[[#This Row],[Ukuran Hasil (kb)]])/Table1[[#This Row],[Ukuran Asli (kb)]]*100</f>
        <v>70.114646130650769</v>
      </c>
      <c r="N172" s="6" t="s">
        <v>245</v>
      </c>
    </row>
    <row r="173" spans="1:14" ht="15.75" thickBot="1" x14ac:dyDescent="0.3">
      <c r="A173" s="1">
        <v>172</v>
      </c>
      <c r="B173" s="7" t="s">
        <v>68</v>
      </c>
      <c r="C173" s="4" t="s">
        <v>14</v>
      </c>
      <c r="D173" s="1">
        <v>24</v>
      </c>
      <c r="E173" s="4" t="str">
        <f>IF(Table1[[#This Row],[Bit (pixel)]]=8,"Grayscale",IF(Table1[[#This Row],[Bit (pixel)]]=24,"True Color",""))</f>
        <v>True Color</v>
      </c>
      <c r="F173" s="3">
        <v>198.09180000000001</v>
      </c>
      <c r="G173" s="2" t="s">
        <v>69</v>
      </c>
      <c r="H173" s="2" t="s">
        <v>7</v>
      </c>
      <c r="I173" s="1">
        <v>1</v>
      </c>
      <c r="J173" s="3">
        <v>61.577100000000002</v>
      </c>
      <c r="K173" s="3">
        <v>6.3621000000000001E-4</v>
      </c>
      <c r="L173" s="3">
        <f>LOG10(255^2/Table1[[#This Row],[MSE]])*10</f>
        <v>80.094798697672871</v>
      </c>
      <c r="M173" s="3">
        <f>(Table1[[#This Row],[Ukuran Asli (kb)]]-Table1[[#This Row],[Ukuran Hasil (kb)]])/Table1[[#This Row],[Ukuran Asli (kb)]]*100</f>
        <v>68.914866743600683</v>
      </c>
      <c r="N173" s="6" t="s">
        <v>245</v>
      </c>
    </row>
    <row r="174" spans="1:14" ht="15.75" thickBot="1" x14ac:dyDescent="0.3">
      <c r="A174" s="1">
        <v>173</v>
      </c>
      <c r="B174" s="7" t="s">
        <v>68</v>
      </c>
      <c r="C174" s="4" t="s">
        <v>14</v>
      </c>
      <c r="D174" s="1">
        <v>24</v>
      </c>
      <c r="E174" s="4" t="str">
        <f>IF(Table1[[#This Row],[Bit (pixel)]]=8,"Grayscale",IF(Table1[[#This Row],[Bit (pixel)]]=24,"True Color",""))</f>
        <v>True Color</v>
      </c>
      <c r="F174" s="3">
        <v>198.09180000000001</v>
      </c>
      <c r="G174" s="2" t="s">
        <v>69</v>
      </c>
      <c r="H174" s="2" t="s">
        <v>7</v>
      </c>
      <c r="I174" s="1">
        <v>2</v>
      </c>
      <c r="J174" s="3">
        <v>59.6006</v>
      </c>
      <c r="K174" s="3">
        <v>0.40259</v>
      </c>
      <c r="L174" s="3">
        <f>LOG10(255^2/Table1[[#This Row],[MSE]])*10</f>
        <v>52.082173776942014</v>
      </c>
      <c r="M174" s="3">
        <f>(Table1[[#This Row],[Ukuran Asli (kb)]]-Table1[[#This Row],[Ukuran Hasil (kb)]])/Table1[[#This Row],[Ukuran Asli (kb)]]*100</f>
        <v>69.912636464507855</v>
      </c>
      <c r="N174" s="6" t="s">
        <v>245</v>
      </c>
    </row>
    <row r="175" spans="1:14" ht="15.75" thickBot="1" x14ac:dyDescent="0.3">
      <c r="A175" s="1">
        <v>174</v>
      </c>
      <c r="B175" s="7" t="s">
        <v>68</v>
      </c>
      <c r="C175" s="4" t="s">
        <v>14</v>
      </c>
      <c r="D175" s="1">
        <v>24</v>
      </c>
      <c r="E175" s="4" t="str">
        <f>IF(Table1[[#This Row],[Bit (pixel)]]=8,"Grayscale",IF(Table1[[#This Row],[Bit (pixel)]]=24,"True Color",""))</f>
        <v>True Color</v>
      </c>
      <c r="F175" s="3">
        <v>198.09180000000001</v>
      </c>
      <c r="G175" s="2" t="s">
        <v>69</v>
      </c>
      <c r="H175" s="2" t="s">
        <v>7</v>
      </c>
      <c r="I175" s="1">
        <v>3</v>
      </c>
      <c r="J175" s="3">
        <v>53.830100000000002</v>
      </c>
      <c r="K175" s="3">
        <v>2.6438999999999999</v>
      </c>
      <c r="L175" s="3">
        <f>LOG10(255^2/Table1[[#This Row],[MSE]])*10</f>
        <v>43.908353360261287</v>
      </c>
      <c r="M175" s="3">
        <f>(Table1[[#This Row],[Ukuran Asli (kb)]]-Table1[[#This Row],[Ukuran Hasil (kb)]])/Table1[[#This Row],[Ukuran Asli (kb)]]*100</f>
        <v>72.825679811077492</v>
      </c>
      <c r="N175" s="6" t="s">
        <v>245</v>
      </c>
    </row>
    <row r="176" spans="1:14" ht="15.75" thickBot="1" x14ac:dyDescent="0.3">
      <c r="A176" s="1">
        <v>175</v>
      </c>
      <c r="B176" s="7" t="s">
        <v>68</v>
      </c>
      <c r="C176" s="4" t="s">
        <v>14</v>
      </c>
      <c r="D176" s="1">
        <v>24</v>
      </c>
      <c r="E176" s="4" t="str">
        <f>IF(Table1[[#This Row],[Bit (pixel)]]=8,"Grayscale",IF(Table1[[#This Row],[Bit (pixel)]]=24,"True Color",""))</f>
        <v>True Color</v>
      </c>
      <c r="F176" s="3">
        <v>198.09180000000001</v>
      </c>
      <c r="G176" s="2" t="s">
        <v>69</v>
      </c>
      <c r="H176" s="2" t="s">
        <v>11</v>
      </c>
      <c r="I176" s="1">
        <v>1</v>
      </c>
      <c r="J176" s="3">
        <v>61.577100000000002</v>
      </c>
      <c r="K176" s="3">
        <v>1.0000000000000001E-5</v>
      </c>
      <c r="L176" s="3">
        <f>LOG10(255^2/Table1[[#This Row],[MSE]])*10</f>
        <v>98.130803608679116</v>
      </c>
      <c r="M176" s="3">
        <f>(Table1[[#This Row],[Ukuran Asli (kb)]]-Table1[[#This Row],[Ukuran Hasil (kb)]])/Table1[[#This Row],[Ukuran Asli (kb)]]*100</f>
        <v>68.914866743600683</v>
      </c>
      <c r="N176" s="6" t="s">
        <v>245</v>
      </c>
    </row>
    <row r="177" spans="1:14" ht="15.75" thickBot="1" x14ac:dyDescent="0.3">
      <c r="A177" s="1">
        <v>176</v>
      </c>
      <c r="B177" s="7" t="s">
        <v>68</v>
      </c>
      <c r="C177" s="4" t="s">
        <v>14</v>
      </c>
      <c r="D177" s="1">
        <v>24</v>
      </c>
      <c r="E177" s="4" t="str">
        <f>IF(Table1[[#This Row],[Bit (pixel)]]=8,"Grayscale",IF(Table1[[#This Row],[Bit (pixel)]]=24,"True Color",""))</f>
        <v>True Color</v>
      </c>
      <c r="F177" s="3">
        <v>198.09180000000001</v>
      </c>
      <c r="G177" s="2" t="s">
        <v>69</v>
      </c>
      <c r="H177" s="2" t="s">
        <v>11</v>
      </c>
      <c r="I177" s="1">
        <v>2</v>
      </c>
      <c r="J177" s="3">
        <v>61.234400000000001</v>
      </c>
      <c r="K177" s="3">
        <v>6.5975000000000006E-2</v>
      </c>
      <c r="L177" s="3">
        <f>LOG10(255^2/Table1[[#This Row],[MSE]])*10</f>
        <v>59.937009619758228</v>
      </c>
      <c r="M177" s="3">
        <f>(Table1[[#This Row],[Ukuran Asli (kb)]]-Table1[[#This Row],[Ukuran Hasil (kb)]])/Table1[[#This Row],[Ukuran Asli (kb)]]*100</f>
        <v>69.087867342313018</v>
      </c>
      <c r="N177" s="6" t="s">
        <v>245</v>
      </c>
    </row>
    <row r="178" spans="1:14" ht="15.75" thickBot="1" x14ac:dyDescent="0.3">
      <c r="A178" s="1">
        <v>177</v>
      </c>
      <c r="B178" s="7" t="s">
        <v>68</v>
      </c>
      <c r="C178" s="4" t="s">
        <v>14</v>
      </c>
      <c r="D178" s="1">
        <v>24</v>
      </c>
      <c r="E178" s="4" t="str">
        <f>IF(Table1[[#This Row],[Bit (pixel)]]=8,"Grayscale",IF(Table1[[#This Row],[Bit (pixel)]]=24,"True Color",""))</f>
        <v>True Color</v>
      </c>
      <c r="F178" s="3">
        <v>198.09180000000001</v>
      </c>
      <c r="G178" s="2" t="s">
        <v>69</v>
      </c>
      <c r="H178" s="2" t="s">
        <v>11</v>
      </c>
      <c r="I178" s="1">
        <v>3</v>
      </c>
      <c r="J178" s="3">
        <v>59.990200000000002</v>
      </c>
      <c r="K178" s="3">
        <v>0.76</v>
      </c>
      <c r="L178" s="3">
        <f>LOG10(255^2/Table1[[#This Row],[MSE]])*10</f>
        <v>49.322667685871188</v>
      </c>
      <c r="M178" s="3">
        <f>(Table1[[#This Row],[Ukuran Asli (kb)]]-Table1[[#This Row],[Ukuran Hasil (kb)]])/Table1[[#This Row],[Ukuran Asli (kb)]]*100</f>
        <v>69.715959974113019</v>
      </c>
      <c r="N178" s="6" t="s">
        <v>245</v>
      </c>
    </row>
    <row r="179" spans="1:14" ht="15.75" thickBot="1" x14ac:dyDescent="0.3">
      <c r="A179" s="1">
        <v>178</v>
      </c>
      <c r="B179" s="7" t="s">
        <v>68</v>
      </c>
      <c r="C179" s="4" t="s">
        <v>14</v>
      </c>
      <c r="D179" s="1">
        <v>24</v>
      </c>
      <c r="E179" s="4" t="str">
        <f>IF(Table1[[#This Row],[Bit (pixel)]]=8,"Grayscale",IF(Table1[[#This Row],[Bit (pixel)]]=24,"True Color",""))</f>
        <v>True Color</v>
      </c>
      <c r="F179" s="3">
        <v>198.09180000000001</v>
      </c>
      <c r="G179" s="2" t="s">
        <v>69</v>
      </c>
      <c r="H179" s="2" t="s">
        <v>12</v>
      </c>
      <c r="I179" s="1">
        <v>1</v>
      </c>
      <c r="J179" s="3">
        <v>61.577100000000002</v>
      </c>
      <c r="K179" s="3">
        <v>1.0000000000000001E-5</v>
      </c>
      <c r="L179" s="3">
        <f>LOG10(255^2/Table1[[#This Row],[MSE]])*10</f>
        <v>98.130803608679116</v>
      </c>
      <c r="M179" s="3">
        <f>(Table1[[#This Row],[Ukuran Asli (kb)]]-Table1[[#This Row],[Ukuran Hasil (kb)]])/Table1[[#This Row],[Ukuran Asli (kb)]]*100</f>
        <v>68.914866743600683</v>
      </c>
      <c r="N179" s="6" t="s">
        <v>245</v>
      </c>
    </row>
    <row r="180" spans="1:14" ht="15.75" thickBot="1" x14ac:dyDescent="0.3">
      <c r="A180" s="1">
        <v>179</v>
      </c>
      <c r="B180" s="7" t="s">
        <v>68</v>
      </c>
      <c r="C180" s="4" t="s">
        <v>14</v>
      </c>
      <c r="D180" s="1">
        <v>24</v>
      </c>
      <c r="E180" s="4" t="str">
        <f>IF(Table1[[#This Row],[Bit (pixel)]]=8,"Grayscale",IF(Table1[[#This Row],[Bit (pixel)]]=24,"True Color",""))</f>
        <v>True Color</v>
      </c>
      <c r="F180" s="3">
        <v>198.09180000000001</v>
      </c>
      <c r="G180" s="2" t="s">
        <v>69</v>
      </c>
      <c r="H180" s="2" t="s">
        <v>12</v>
      </c>
      <c r="I180" s="1">
        <v>2</v>
      </c>
      <c r="J180" s="3">
        <v>61.154299999999999</v>
      </c>
      <c r="K180" s="3">
        <v>5.3083999999999999E-2</v>
      </c>
      <c r="L180" s="3">
        <f>LOG10(255^2/Table1[[#This Row],[MSE]])*10</f>
        <v>60.881167203666237</v>
      </c>
      <c r="M180" s="3">
        <f>(Table1[[#This Row],[Ukuran Asli (kb)]]-Table1[[#This Row],[Ukuran Hasil (kb)]])/Table1[[#This Row],[Ukuran Asli (kb)]]*100</f>
        <v>69.128303140261224</v>
      </c>
      <c r="N180" s="6" t="s">
        <v>245</v>
      </c>
    </row>
    <row r="181" spans="1:14" ht="15.75" thickBot="1" x14ac:dyDescent="0.3">
      <c r="A181" s="1">
        <v>180</v>
      </c>
      <c r="B181" s="7" t="s">
        <v>68</v>
      </c>
      <c r="C181" s="4" t="s">
        <v>14</v>
      </c>
      <c r="D181" s="1">
        <v>24</v>
      </c>
      <c r="E181" s="4" t="str">
        <f>IF(Table1[[#This Row],[Bit (pixel)]]=8,"Grayscale",IF(Table1[[#This Row],[Bit (pixel)]]=24,"True Color",""))</f>
        <v>True Color</v>
      </c>
      <c r="F181" s="3">
        <v>198.09180000000001</v>
      </c>
      <c r="G181" s="2" t="s">
        <v>69</v>
      </c>
      <c r="H181" s="2" t="s">
        <v>12</v>
      </c>
      <c r="I181" s="1">
        <v>3</v>
      </c>
      <c r="J181" s="3">
        <v>59.737299999999998</v>
      </c>
      <c r="K181" s="3">
        <v>0.75507999999999997</v>
      </c>
      <c r="L181" s="3">
        <f>LOG10(255^2/Table1[[#This Row],[MSE]])*10</f>
        <v>49.350873937182406</v>
      </c>
      <c r="M181" s="3">
        <f>(Table1[[#This Row],[Ukuran Asli (kb)]]-Table1[[#This Row],[Ukuran Hasil (kb)]])/Table1[[#This Row],[Ukuran Asli (kb)]]*100</f>
        <v>69.843628055275389</v>
      </c>
      <c r="N181" s="6" t="s">
        <v>245</v>
      </c>
    </row>
    <row r="182" spans="1:14" ht="15.75" thickBot="1" x14ac:dyDescent="0.3">
      <c r="A182" s="1">
        <v>181</v>
      </c>
      <c r="B182" s="7" t="s">
        <v>70</v>
      </c>
      <c r="C182" s="4" t="s">
        <v>14</v>
      </c>
      <c r="D182" s="1">
        <v>24</v>
      </c>
      <c r="E182" s="4" t="str">
        <f>IF(Table1[[#This Row],[Bit (pixel)]]=8,"Grayscale",IF(Table1[[#This Row],[Bit (pixel)]]=24,"True Color",""))</f>
        <v>True Color</v>
      </c>
      <c r="F182" s="3">
        <v>194.7842</v>
      </c>
      <c r="G182" s="2" t="s">
        <v>69</v>
      </c>
      <c r="H182" s="2" t="s">
        <v>7</v>
      </c>
      <c r="I182" s="1">
        <v>1</v>
      </c>
      <c r="J182" s="3">
        <v>60.2119</v>
      </c>
      <c r="K182" s="3">
        <v>4.5865000000000001E-4</v>
      </c>
      <c r="L182" s="3">
        <f>LOG10(255^2/Table1[[#This Row],[MSE]])*10</f>
        <v>81.515989630242956</v>
      </c>
      <c r="M182" s="3">
        <f>(Table1[[#This Row],[Ukuran Asli (kb)]]-Table1[[#This Row],[Ukuran Hasil (kb)]])/Table1[[#This Row],[Ukuran Asli (kb)]]*100</f>
        <v>69.087893165872799</v>
      </c>
      <c r="N182" s="6" t="s">
        <v>245</v>
      </c>
    </row>
    <row r="183" spans="1:14" ht="15.75" thickBot="1" x14ac:dyDescent="0.3">
      <c r="A183" s="1">
        <v>182</v>
      </c>
      <c r="B183" s="7" t="s">
        <v>70</v>
      </c>
      <c r="C183" s="4" t="s">
        <v>14</v>
      </c>
      <c r="D183" s="1">
        <v>24</v>
      </c>
      <c r="E183" s="4" t="str">
        <f>IF(Table1[[#This Row],[Bit (pixel)]]=8,"Grayscale",IF(Table1[[#This Row],[Bit (pixel)]]=24,"True Color",""))</f>
        <v>True Color</v>
      </c>
      <c r="F183" s="3">
        <v>194.7842</v>
      </c>
      <c r="G183" s="2" t="s">
        <v>69</v>
      </c>
      <c r="H183" s="2" t="s">
        <v>7</v>
      </c>
      <c r="I183" s="1">
        <v>2</v>
      </c>
      <c r="J183" s="3">
        <v>58.258800000000001</v>
      </c>
      <c r="K183" s="3">
        <v>0.36596000000000001</v>
      </c>
      <c r="L183" s="3">
        <f>LOG10(255^2/Table1[[#This Row],[MSE]])*10</f>
        <v>52.496467419451463</v>
      </c>
      <c r="M183" s="3">
        <f>(Table1[[#This Row],[Ukuran Asli (kb)]]-Table1[[#This Row],[Ukuran Hasil (kb)]])/Table1[[#This Row],[Ukuran Asli (kb)]]*100</f>
        <v>70.090592563462536</v>
      </c>
      <c r="N183" s="6" t="s">
        <v>245</v>
      </c>
    </row>
    <row r="184" spans="1:14" ht="15.75" thickBot="1" x14ac:dyDescent="0.3">
      <c r="A184" s="1">
        <v>183</v>
      </c>
      <c r="B184" s="7" t="s">
        <v>70</v>
      </c>
      <c r="C184" s="4" t="s">
        <v>14</v>
      </c>
      <c r="D184" s="1">
        <v>24</v>
      </c>
      <c r="E184" s="4" t="str">
        <f>IF(Table1[[#This Row],[Bit (pixel)]]=8,"Grayscale",IF(Table1[[#This Row],[Bit (pixel)]]=24,"True Color",""))</f>
        <v>True Color</v>
      </c>
      <c r="F184" s="3">
        <v>194.7842</v>
      </c>
      <c r="G184" s="2" t="s">
        <v>69</v>
      </c>
      <c r="H184" s="2" t="s">
        <v>7</v>
      </c>
      <c r="I184" s="1">
        <v>3</v>
      </c>
      <c r="J184" s="3">
        <v>52.805700000000002</v>
      </c>
      <c r="K184" s="3">
        <v>2.4478</v>
      </c>
      <c r="L184" s="3">
        <f>LOG10(255^2/Table1[[#This Row],[MSE]])*10</f>
        <v>44.243044304191955</v>
      </c>
      <c r="M184" s="3">
        <f>(Table1[[#This Row],[Ukuran Asli (kb)]]-Table1[[#This Row],[Ukuran Hasil (kb)]])/Table1[[#This Row],[Ukuran Asli (kb)]]*100</f>
        <v>72.890152281345195</v>
      </c>
      <c r="N184" s="6" t="s">
        <v>245</v>
      </c>
    </row>
    <row r="185" spans="1:14" ht="15.75" thickBot="1" x14ac:dyDescent="0.3">
      <c r="A185" s="1">
        <v>184</v>
      </c>
      <c r="B185" s="7" t="s">
        <v>70</v>
      </c>
      <c r="C185" s="4" t="s">
        <v>14</v>
      </c>
      <c r="D185" s="1">
        <v>24</v>
      </c>
      <c r="E185" s="4" t="str">
        <f>IF(Table1[[#This Row],[Bit (pixel)]]=8,"Grayscale",IF(Table1[[#This Row],[Bit (pixel)]]=24,"True Color",""))</f>
        <v>True Color</v>
      </c>
      <c r="F185" s="3">
        <v>194.7842</v>
      </c>
      <c r="G185" s="2" t="s">
        <v>69</v>
      </c>
      <c r="H185" s="2" t="s">
        <v>11</v>
      </c>
      <c r="I185" s="1">
        <v>1</v>
      </c>
      <c r="J185" s="3">
        <v>60.2119</v>
      </c>
      <c r="K185" s="3">
        <v>1.0000000000000001E-5</v>
      </c>
      <c r="L185" s="3">
        <f>LOG10(255^2/Table1[[#This Row],[MSE]])*10</f>
        <v>98.130803608679116</v>
      </c>
      <c r="M185" s="3">
        <f>(Table1[[#This Row],[Ukuran Asli (kb)]]-Table1[[#This Row],[Ukuran Hasil (kb)]])/Table1[[#This Row],[Ukuran Asli (kb)]]*100</f>
        <v>69.087893165872799</v>
      </c>
      <c r="N185" s="6" t="s">
        <v>245</v>
      </c>
    </row>
    <row r="186" spans="1:14" ht="15.75" thickBot="1" x14ac:dyDescent="0.3">
      <c r="A186" s="1">
        <v>185</v>
      </c>
      <c r="B186" s="7" t="s">
        <v>70</v>
      </c>
      <c r="C186" s="4" t="s">
        <v>14</v>
      </c>
      <c r="D186" s="1">
        <v>24</v>
      </c>
      <c r="E186" s="4" t="str">
        <f>IF(Table1[[#This Row],[Bit (pixel)]]=8,"Grayscale",IF(Table1[[#This Row],[Bit (pixel)]]=24,"True Color",""))</f>
        <v>True Color</v>
      </c>
      <c r="F186" s="3">
        <v>194.7842</v>
      </c>
      <c r="G186" s="2" t="s">
        <v>69</v>
      </c>
      <c r="H186" s="2" t="s">
        <v>11</v>
      </c>
      <c r="I186" s="1">
        <v>2</v>
      </c>
      <c r="J186" s="3">
        <v>59.804699999999997</v>
      </c>
      <c r="K186" s="3">
        <v>5.9396999999999998E-2</v>
      </c>
      <c r="L186" s="3">
        <f>LOG10(255^2/Table1[[#This Row],[MSE]])*10</f>
        <v>60.393158505053684</v>
      </c>
      <c r="M186" s="3">
        <f>(Table1[[#This Row],[Ukuran Asli (kb)]]-Table1[[#This Row],[Ukuran Hasil (kb)]])/Table1[[#This Row],[Ukuran Asli (kb)]]*100</f>
        <v>69.296945029422304</v>
      </c>
      <c r="N186" s="6" t="s">
        <v>245</v>
      </c>
    </row>
    <row r="187" spans="1:14" ht="15.75" thickBot="1" x14ac:dyDescent="0.3">
      <c r="A187" s="1">
        <v>186</v>
      </c>
      <c r="B187" s="7" t="s">
        <v>70</v>
      </c>
      <c r="C187" s="4" t="s">
        <v>14</v>
      </c>
      <c r="D187" s="1">
        <v>24</v>
      </c>
      <c r="E187" s="4" t="str">
        <f>IF(Table1[[#This Row],[Bit (pixel)]]=8,"Grayscale",IF(Table1[[#This Row],[Bit (pixel)]]=24,"True Color",""))</f>
        <v>True Color</v>
      </c>
      <c r="F187" s="3">
        <v>194.7842</v>
      </c>
      <c r="G187" s="2" t="s">
        <v>69</v>
      </c>
      <c r="H187" s="2" t="s">
        <v>11</v>
      </c>
      <c r="I187" s="1">
        <v>3</v>
      </c>
      <c r="J187" s="3">
        <v>58.6357</v>
      </c>
      <c r="K187" s="3">
        <v>0.68989</v>
      </c>
      <c r="L187" s="3">
        <f>LOG10(255^2/Table1[[#This Row],[MSE]])*10</f>
        <v>49.743005110021898</v>
      </c>
      <c r="M187" s="3">
        <f>(Table1[[#This Row],[Ukuran Asli (kb)]]-Table1[[#This Row],[Ukuran Hasil (kb)]])/Table1[[#This Row],[Ukuran Asli (kb)]]*100</f>
        <v>69.897096376400143</v>
      </c>
      <c r="N187" s="6" t="s">
        <v>245</v>
      </c>
    </row>
    <row r="188" spans="1:14" ht="15.75" thickBot="1" x14ac:dyDescent="0.3">
      <c r="A188" s="1">
        <v>187</v>
      </c>
      <c r="B188" s="7" t="s">
        <v>70</v>
      </c>
      <c r="C188" s="4" t="s">
        <v>14</v>
      </c>
      <c r="D188" s="1">
        <v>24</v>
      </c>
      <c r="E188" s="4" t="str">
        <f>IF(Table1[[#This Row],[Bit (pixel)]]=8,"Grayscale",IF(Table1[[#This Row],[Bit (pixel)]]=24,"True Color",""))</f>
        <v>True Color</v>
      </c>
      <c r="F188" s="3">
        <v>194.7842</v>
      </c>
      <c r="G188" s="2" t="s">
        <v>69</v>
      </c>
      <c r="H188" s="2" t="s">
        <v>12</v>
      </c>
      <c r="I188" s="1">
        <v>1</v>
      </c>
      <c r="J188" s="3">
        <v>60.2119</v>
      </c>
      <c r="K188" s="3">
        <v>1.0000000000000001E-5</v>
      </c>
      <c r="L188" s="3">
        <f>LOG10(255^2/Table1[[#This Row],[MSE]])*10</f>
        <v>98.130803608679116</v>
      </c>
      <c r="M188" s="3">
        <f>(Table1[[#This Row],[Ukuran Asli (kb)]]-Table1[[#This Row],[Ukuran Hasil (kb)]])/Table1[[#This Row],[Ukuran Asli (kb)]]*100</f>
        <v>69.087893165872799</v>
      </c>
      <c r="N188" s="6" t="s">
        <v>245</v>
      </c>
    </row>
    <row r="189" spans="1:14" ht="15.75" thickBot="1" x14ac:dyDescent="0.3">
      <c r="A189" s="1">
        <v>188</v>
      </c>
      <c r="B189" s="7" t="s">
        <v>70</v>
      </c>
      <c r="C189" s="4" t="s">
        <v>14</v>
      </c>
      <c r="D189" s="1">
        <v>24</v>
      </c>
      <c r="E189" s="4" t="str">
        <f>IF(Table1[[#This Row],[Bit (pixel)]]=8,"Grayscale",IF(Table1[[#This Row],[Bit (pixel)]]=24,"True Color",""))</f>
        <v>True Color</v>
      </c>
      <c r="F189" s="3">
        <v>194.7842</v>
      </c>
      <c r="G189" s="2" t="s">
        <v>69</v>
      </c>
      <c r="H189" s="2" t="s">
        <v>12</v>
      </c>
      <c r="I189" s="1">
        <v>2</v>
      </c>
      <c r="J189" s="3">
        <v>59.797899999999998</v>
      </c>
      <c r="K189" s="3">
        <v>4.8786999999999997E-2</v>
      </c>
      <c r="L189" s="3">
        <f>LOG10(255^2/Table1[[#This Row],[MSE]])*10</f>
        <v>61.247762474800389</v>
      </c>
      <c r="M189" s="3">
        <f>(Table1[[#This Row],[Ukuran Asli (kb)]]-Table1[[#This Row],[Ukuran Hasil (kb)]])/Table1[[#This Row],[Ukuran Asli (kb)]]*100</f>
        <v>69.300436072330314</v>
      </c>
      <c r="N189" s="6" t="s">
        <v>245</v>
      </c>
    </row>
    <row r="190" spans="1:14" ht="15.75" thickBot="1" x14ac:dyDescent="0.3">
      <c r="A190" s="1">
        <v>189</v>
      </c>
      <c r="B190" s="7" t="s">
        <v>70</v>
      </c>
      <c r="C190" s="4" t="s">
        <v>14</v>
      </c>
      <c r="D190" s="1">
        <v>24</v>
      </c>
      <c r="E190" s="4" t="str">
        <f>IF(Table1[[#This Row],[Bit (pixel)]]=8,"Grayscale",IF(Table1[[#This Row],[Bit (pixel)]]=24,"True Color",""))</f>
        <v>True Color</v>
      </c>
      <c r="F190" s="3">
        <v>194.7842</v>
      </c>
      <c r="G190" s="2" t="s">
        <v>69</v>
      </c>
      <c r="H190" s="2" t="s">
        <v>12</v>
      </c>
      <c r="I190" s="1">
        <v>3</v>
      </c>
      <c r="J190" s="3">
        <v>58.5762</v>
      </c>
      <c r="K190" s="3">
        <v>0.68547000000000002</v>
      </c>
      <c r="L190" s="3">
        <f>LOG10(255^2/Table1[[#This Row],[MSE]])*10</f>
        <v>49.770919084813428</v>
      </c>
      <c r="M190" s="3">
        <f>(Table1[[#This Row],[Ukuran Asli (kb)]]-Table1[[#This Row],[Ukuran Hasil (kb)]])/Table1[[#This Row],[Ukuran Asli (kb)]]*100</f>
        <v>69.927643001845112</v>
      </c>
      <c r="N190" s="6" t="s">
        <v>245</v>
      </c>
    </row>
    <row r="191" spans="1:14" ht="15.75" thickBot="1" x14ac:dyDescent="0.3">
      <c r="A191" s="1">
        <v>190</v>
      </c>
      <c r="B191" s="7" t="s">
        <v>71</v>
      </c>
      <c r="C191" s="4" t="s">
        <v>14</v>
      </c>
      <c r="D191" s="1">
        <v>24</v>
      </c>
      <c r="E191" s="4" t="str">
        <f>IF(Table1[[#This Row],[Bit (pixel)]]=8,"Grayscale",IF(Table1[[#This Row],[Bit (pixel)]]=24,"True Color",""))</f>
        <v>True Color</v>
      </c>
      <c r="F191" s="3">
        <v>198.09180000000001</v>
      </c>
      <c r="G191" s="2" t="s">
        <v>69</v>
      </c>
      <c r="H191" s="2" t="s">
        <v>7</v>
      </c>
      <c r="I191" s="1">
        <v>1</v>
      </c>
      <c r="J191" s="3">
        <v>61.577100000000002</v>
      </c>
      <c r="K191" s="3">
        <v>6.3621000000000001E-4</v>
      </c>
      <c r="L191" s="3">
        <f>LOG10(255^2/Table1[[#This Row],[MSE]])*10</f>
        <v>80.094798697672871</v>
      </c>
      <c r="M191" s="3">
        <f>(Table1[[#This Row],[Ukuran Asli (kb)]]-Table1[[#This Row],[Ukuran Hasil (kb)]])/Table1[[#This Row],[Ukuran Asli (kb)]]*100</f>
        <v>68.914866743600683</v>
      </c>
      <c r="N191" s="6" t="s">
        <v>245</v>
      </c>
    </row>
    <row r="192" spans="1:14" ht="15.75" thickBot="1" x14ac:dyDescent="0.3">
      <c r="A192" s="1">
        <v>191</v>
      </c>
      <c r="B192" s="7" t="s">
        <v>71</v>
      </c>
      <c r="C192" s="4" t="s">
        <v>14</v>
      </c>
      <c r="D192" s="1">
        <v>24</v>
      </c>
      <c r="E192" s="4" t="str">
        <f>IF(Table1[[#This Row],[Bit (pixel)]]=8,"Grayscale",IF(Table1[[#This Row],[Bit (pixel)]]=24,"True Color",""))</f>
        <v>True Color</v>
      </c>
      <c r="F192" s="3">
        <v>198.09180000000001</v>
      </c>
      <c r="G192" s="2" t="s">
        <v>69</v>
      </c>
      <c r="H192" s="2" t="s">
        <v>7</v>
      </c>
      <c r="I192" s="1">
        <v>2</v>
      </c>
      <c r="J192" s="3">
        <v>59.6006</v>
      </c>
      <c r="K192" s="3">
        <v>0.40259</v>
      </c>
      <c r="L192" s="3">
        <f>LOG10(255^2/Table1[[#This Row],[MSE]])*10</f>
        <v>52.082173776942014</v>
      </c>
      <c r="M192" s="3">
        <f>(Table1[[#This Row],[Ukuran Asli (kb)]]-Table1[[#This Row],[Ukuran Hasil (kb)]])/Table1[[#This Row],[Ukuran Asli (kb)]]*100</f>
        <v>69.912636464507855</v>
      </c>
      <c r="N192" s="6" t="s">
        <v>245</v>
      </c>
    </row>
    <row r="193" spans="1:14" ht="15.75" thickBot="1" x14ac:dyDescent="0.3">
      <c r="A193" s="1">
        <v>192</v>
      </c>
      <c r="B193" s="7" t="s">
        <v>71</v>
      </c>
      <c r="C193" s="4" t="s">
        <v>14</v>
      </c>
      <c r="D193" s="1">
        <v>24</v>
      </c>
      <c r="E193" s="4" t="str">
        <f>IF(Table1[[#This Row],[Bit (pixel)]]=8,"Grayscale",IF(Table1[[#This Row],[Bit (pixel)]]=24,"True Color",""))</f>
        <v>True Color</v>
      </c>
      <c r="F193" s="3">
        <v>198.09180000000001</v>
      </c>
      <c r="G193" s="2" t="s">
        <v>69</v>
      </c>
      <c r="H193" s="2" t="s">
        <v>7</v>
      </c>
      <c r="I193" s="1">
        <v>3</v>
      </c>
      <c r="J193" s="3">
        <v>53.830100000000002</v>
      </c>
      <c r="K193" s="3">
        <v>2.6438999999999999</v>
      </c>
      <c r="L193" s="3">
        <f>LOG10(255^2/Table1[[#This Row],[MSE]])*10</f>
        <v>43.908353360261287</v>
      </c>
      <c r="M193" s="3">
        <f>(Table1[[#This Row],[Ukuran Asli (kb)]]-Table1[[#This Row],[Ukuran Hasil (kb)]])/Table1[[#This Row],[Ukuran Asli (kb)]]*100</f>
        <v>72.825679811077492</v>
      </c>
      <c r="N193" s="6" t="s">
        <v>245</v>
      </c>
    </row>
    <row r="194" spans="1:14" ht="15.75" thickBot="1" x14ac:dyDescent="0.3">
      <c r="A194" s="1">
        <v>193</v>
      </c>
      <c r="B194" s="7" t="s">
        <v>71</v>
      </c>
      <c r="C194" s="4" t="s">
        <v>14</v>
      </c>
      <c r="D194" s="1">
        <v>24</v>
      </c>
      <c r="E194" s="4" t="str">
        <f>IF(Table1[[#This Row],[Bit (pixel)]]=8,"Grayscale",IF(Table1[[#This Row],[Bit (pixel)]]=24,"True Color",""))</f>
        <v>True Color</v>
      </c>
      <c r="F194" s="3">
        <v>198.09180000000001</v>
      </c>
      <c r="G194" s="2" t="s">
        <v>69</v>
      </c>
      <c r="H194" s="2" t="s">
        <v>11</v>
      </c>
      <c r="I194" s="1">
        <v>1</v>
      </c>
      <c r="J194" s="3">
        <v>61.577100000000002</v>
      </c>
      <c r="K194" s="3">
        <v>1.0000000000000001E-5</v>
      </c>
      <c r="L194" s="3">
        <f>LOG10(255^2/Table1[[#This Row],[MSE]])*10</f>
        <v>98.130803608679116</v>
      </c>
      <c r="M194" s="3">
        <f>(Table1[[#This Row],[Ukuran Asli (kb)]]-Table1[[#This Row],[Ukuran Hasil (kb)]])/Table1[[#This Row],[Ukuran Asli (kb)]]*100</f>
        <v>68.914866743600683</v>
      </c>
      <c r="N194" s="6" t="s">
        <v>245</v>
      </c>
    </row>
    <row r="195" spans="1:14" ht="15.75" thickBot="1" x14ac:dyDescent="0.3">
      <c r="A195" s="1">
        <v>194</v>
      </c>
      <c r="B195" s="7" t="s">
        <v>71</v>
      </c>
      <c r="C195" s="4" t="s">
        <v>14</v>
      </c>
      <c r="D195" s="1">
        <v>24</v>
      </c>
      <c r="E195" s="4" t="str">
        <f>IF(Table1[[#This Row],[Bit (pixel)]]=8,"Grayscale",IF(Table1[[#This Row],[Bit (pixel)]]=24,"True Color",""))</f>
        <v>True Color</v>
      </c>
      <c r="F195" s="3">
        <v>198.09180000000001</v>
      </c>
      <c r="G195" s="2" t="s">
        <v>69</v>
      </c>
      <c r="H195" s="2" t="s">
        <v>11</v>
      </c>
      <c r="I195" s="1">
        <v>2</v>
      </c>
      <c r="J195" s="3">
        <v>61.234400000000001</v>
      </c>
      <c r="K195" s="3">
        <v>6.5975000000000006E-2</v>
      </c>
      <c r="L195" s="3">
        <f>LOG10(255^2/Table1[[#This Row],[MSE]])*10</f>
        <v>59.937009619758228</v>
      </c>
      <c r="M195" s="3">
        <f>(Table1[[#This Row],[Ukuran Asli (kb)]]-Table1[[#This Row],[Ukuran Hasil (kb)]])/Table1[[#This Row],[Ukuran Asli (kb)]]*100</f>
        <v>69.087867342313018</v>
      </c>
      <c r="N195" s="6" t="s">
        <v>245</v>
      </c>
    </row>
    <row r="196" spans="1:14" ht="15.75" thickBot="1" x14ac:dyDescent="0.3">
      <c r="A196" s="1">
        <v>195</v>
      </c>
      <c r="B196" s="7" t="s">
        <v>71</v>
      </c>
      <c r="C196" s="4" t="s">
        <v>14</v>
      </c>
      <c r="D196" s="1">
        <v>24</v>
      </c>
      <c r="E196" s="4" t="str">
        <f>IF(Table1[[#This Row],[Bit (pixel)]]=8,"Grayscale",IF(Table1[[#This Row],[Bit (pixel)]]=24,"True Color",""))</f>
        <v>True Color</v>
      </c>
      <c r="F196" s="3">
        <v>198.09180000000001</v>
      </c>
      <c r="G196" s="2" t="s">
        <v>69</v>
      </c>
      <c r="H196" s="2" t="s">
        <v>11</v>
      </c>
      <c r="I196" s="1">
        <v>3</v>
      </c>
      <c r="J196" s="3">
        <v>59.990200000000002</v>
      </c>
      <c r="K196" s="3">
        <v>0.76</v>
      </c>
      <c r="L196" s="3">
        <f>LOG10(255^2/Table1[[#This Row],[MSE]])*10</f>
        <v>49.322667685871188</v>
      </c>
      <c r="M196" s="3">
        <f>(Table1[[#This Row],[Ukuran Asli (kb)]]-Table1[[#This Row],[Ukuran Hasil (kb)]])/Table1[[#This Row],[Ukuran Asli (kb)]]*100</f>
        <v>69.715959974113019</v>
      </c>
      <c r="N196" s="6" t="s">
        <v>245</v>
      </c>
    </row>
    <row r="197" spans="1:14" ht="15.75" thickBot="1" x14ac:dyDescent="0.3">
      <c r="A197" s="1">
        <v>196</v>
      </c>
      <c r="B197" s="7" t="s">
        <v>71</v>
      </c>
      <c r="C197" s="4" t="s">
        <v>14</v>
      </c>
      <c r="D197" s="1">
        <v>24</v>
      </c>
      <c r="E197" s="4" t="str">
        <f>IF(Table1[[#This Row],[Bit (pixel)]]=8,"Grayscale",IF(Table1[[#This Row],[Bit (pixel)]]=24,"True Color",""))</f>
        <v>True Color</v>
      </c>
      <c r="F197" s="3">
        <v>198.09180000000001</v>
      </c>
      <c r="G197" s="2" t="s">
        <v>69</v>
      </c>
      <c r="H197" s="2" t="s">
        <v>12</v>
      </c>
      <c r="I197" s="1">
        <v>1</v>
      </c>
      <c r="J197" s="3">
        <v>61.577100000000002</v>
      </c>
      <c r="K197" s="3">
        <v>1.0000000000000001E-5</v>
      </c>
      <c r="L197" s="3">
        <f>LOG10(255^2/Table1[[#This Row],[MSE]])*10</f>
        <v>98.130803608679116</v>
      </c>
      <c r="M197" s="3">
        <f>(Table1[[#This Row],[Ukuran Asli (kb)]]-Table1[[#This Row],[Ukuran Hasil (kb)]])/Table1[[#This Row],[Ukuran Asli (kb)]]*100</f>
        <v>68.914866743600683</v>
      </c>
      <c r="N197" s="6" t="s">
        <v>245</v>
      </c>
    </row>
    <row r="198" spans="1:14" ht="15.75" thickBot="1" x14ac:dyDescent="0.3">
      <c r="A198" s="1">
        <v>197</v>
      </c>
      <c r="B198" s="7" t="s">
        <v>71</v>
      </c>
      <c r="C198" s="4" t="s">
        <v>14</v>
      </c>
      <c r="D198" s="1">
        <v>24</v>
      </c>
      <c r="E198" s="4" t="str">
        <f>IF(Table1[[#This Row],[Bit (pixel)]]=8,"Grayscale",IF(Table1[[#This Row],[Bit (pixel)]]=24,"True Color",""))</f>
        <v>True Color</v>
      </c>
      <c r="F198" s="3">
        <v>198.09180000000001</v>
      </c>
      <c r="G198" s="2" t="s">
        <v>69</v>
      </c>
      <c r="H198" s="2" t="s">
        <v>12</v>
      </c>
      <c r="I198" s="1">
        <v>2</v>
      </c>
      <c r="J198" s="3">
        <v>61.154299999999999</v>
      </c>
      <c r="K198" s="3">
        <v>5.3083999999999999E-2</v>
      </c>
      <c r="L198" s="3">
        <f>LOG10(255^2/Table1[[#This Row],[MSE]])*10</f>
        <v>60.881167203666237</v>
      </c>
      <c r="M198" s="3">
        <f>(Table1[[#This Row],[Ukuran Asli (kb)]]-Table1[[#This Row],[Ukuran Hasil (kb)]])/Table1[[#This Row],[Ukuran Asli (kb)]]*100</f>
        <v>69.128303140261224</v>
      </c>
      <c r="N198" s="6" t="s">
        <v>245</v>
      </c>
    </row>
    <row r="199" spans="1:14" ht="15.75" thickBot="1" x14ac:dyDescent="0.3">
      <c r="A199" s="1">
        <v>198</v>
      </c>
      <c r="B199" s="7" t="s">
        <v>71</v>
      </c>
      <c r="C199" s="4" t="s">
        <v>14</v>
      </c>
      <c r="D199" s="1">
        <v>24</v>
      </c>
      <c r="E199" s="4" t="str">
        <f>IF(Table1[[#This Row],[Bit (pixel)]]=8,"Grayscale",IF(Table1[[#This Row],[Bit (pixel)]]=24,"True Color",""))</f>
        <v>True Color</v>
      </c>
      <c r="F199" s="3">
        <v>198.09180000000001</v>
      </c>
      <c r="G199" s="2" t="s">
        <v>69</v>
      </c>
      <c r="H199" s="2" t="s">
        <v>12</v>
      </c>
      <c r="I199" s="1">
        <v>3</v>
      </c>
      <c r="J199" s="3">
        <v>59.737299999999998</v>
      </c>
      <c r="K199" s="3">
        <v>0.75507999999999997</v>
      </c>
      <c r="L199" s="3">
        <f>LOG10(255^2/Table1[[#This Row],[MSE]])*10</f>
        <v>49.350873937182406</v>
      </c>
      <c r="M199" s="3">
        <f>(Table1[[#This Row],[Ukuran Asli (kb)]]-Table1[[#This Row],[Ukuran Hasil (kb)]])/Table1[[#This Row],[Ukuran Asli (kb)]]*100</f>
        <v>69.843628055275389</v>
      </c>
      <c r="N199" s="6" t="s">
        <v>245</v>
      </c>
    </row>
    <row r="200" spans="1:14" ht="15.75" thickBot="1" x14ac:dyDescent="0.3">
      <c r="A200" s="1">
        <v>199</v>
      </c>
      <c r="B200" s="7" t="s">
        <v>72</v>
      </c>
      <c r="C200" s="4" t="s">
        <v>14</v>
      </c>
      <c r="D200" s="1">
        <v>24</v>
      </c>
      <c r="E200" s="4" t="str">
        <f>IF(Table1[[#This Row],[Bit (pixel)]]=8,"Grayscale",IF(Table1[[#This Row],[Bit (pixel)]]=24,"True Color",""))</f>
        <v>True Color</v>
      </c>
      <c r="F200" s="3">
        <v>173.73339999999999</v>
      </c>
      <c r="G200" s="2" t="s">
        <v>73</v>
      </c>
      <c r="H200" s="2" t="s">
        <v>7</v>
      </c>
      <c r="I200" s="1">
        <v>1</v>
      </c>
      <c r="J200" s="3">
        <v>49.072299999999998</v>
      </c>
      <c r="K200" s="3">
        <v>3.0338E-2</v>
      </c>
      <c r="L200" s="3">
        <f>LOG10(255^2/Table1[[#This Row],[MSE]])*10</f>
        <v>63.310934138698542</v>
      </c>
      <c r="M200" s="3">
        <f>(Table1[[#This Row],[Ukuran Asli (kb)]]-Table1[[#This Row],[Ukuran Hasil (kb)]])/Table1[[#This Row],[Ukuran Asli (kb)]]*100</f>
        <v>71.754251053625836</v>
      </c>
      <c r="N200" s="6" t="s">
        <v>245</v>
      </c>
    </row>
    <row r="201" spans="1:14" ht="15.75" thickBot="1" x14ac:dyDescent="0.3">
      <c r="A201" s="1">
        <v>200</v>
      </c>
      <c r="B201" s="7" t="s">
        <v>72</v>
      </c>
      <c r="C201" s="4" t="s">
        <v>14</v>
      </c>
      <c r="D201" s="1">
        <v>24</v>
      </c>
      <c r="E201" s="4" t="str">
        <f>IF(Table1[[#This Row],[Bit (pixel)]]=8,"Grayscale",IF(Table1[[#This Row],[Bit (pixel)]]=24,"True Color",""))</f>
        <v>True Color</v>
      </c>
      <c r="F201" s="3">
        <v>173.73339999999999</v>
      </c>
      <c r="G201" s="2" t="s">
        <v>73</v>
      </c>
      <c r="H201" s="2" t="s">
        <v>7</v>
      </c>
      <c r="I201" s="1">
        <v>2</v>
      </c>
      <c r="J201" s="3">
        <v>47.030299999999997</v>
      </c>
      <c r="K201" s="3">
        <v>1.7209000000000001</v>
      </c>
      <c r="L201" s="3">
        <f>LOG10(255^2/Table1[[#This Row],[MSE]])*10</f>
        <v>45.773247262811921</v>
      </c>
      <c r="M201" s="3">
        <f>(Table1[[#This Row],[Ukuran Asli (kb)]]-Table1[[#This Row],[Ukuran Hasil (kb)]])/Table1[[#This Row],[Ukuran Asli (kb)]]*100</f>
        <v>72.929615145965016</v>
      </c>
      <c r="N201" s="6" t="s">
        <v>245</v>
      </c>
    </row>
    <row r="202" spans="1:14" ht="15.75" thickBot="1" x14ac:dyDescent="0.3">
      <c r="A202" s="1">
        <v>201</v>
      </c>
      <c r="B202" s="7" t="s">
        <v>72</v>
      </c>
      <c r="C202" s="4" t="s">
        <v>14</v>
      </c>
      <c r="D202" s="1">
        <v>24</v>
      </c>
      <c r="E202" s="4" t="str">
        <f>IF(Table1[[#This Row],[Bit (pixel)]]=8,"Grayscale",IF(Table1[[#This Row],[Bit (pixel)]]=24,"True Color",""))</f>
        <v>True Color</v>
      </c>
      <c r="F202" s="3">
        <v>173.73339999999999</v>
      </c>
      <c r="G202" s="2" t="s">
        <v>73</v>
      </c>
      <c r="H202" s="2" t="s">
        <v>7</v>
      </c>
      <c r="I202" s="1">
        <v>3</v>
      </c>
      <c r="J202" s="3">
        <v>42.902299999999997</v>
      </c>
      <c r="K202" s="3">
        <v>6.0865999999999998</v>
      </c>
      <c r="L202" s="3">
        <f>LOG10(255^2/Table1[[#This Row],[MSE]])*10</f>
        <v>40.287055992004682</v>
      </c>
      <c r="M202" s="3">
        <f>(Table1[[#This Row],[Ukuran Asli (kb)]]-Table1[[#This Row],[Ukuran Hasil (kb)]])/Table1[[#This Row],[Ukuran Asli (kb)]]*100</f>
        <v>75.305669491301046</v>
      </c>
      <c r="N202" s="6" t="s">
        <v>245</v>
      </c>
    </row>
    <row r="203" spans="1:14" ht="15.75" thickBot="1" x14ac:dyDescent="0.3">
      <c r="A203" s="1">
        <v>202</v>
      </c>
      <c r="B203" s="7" t="s">
        <v>72</v>
      </c>
      <c r="C203" s="4" t="s">
        <v>14</v>
      </c>
      <c r="D203" s="1">
        <v>24</v>
      </c>
      <c r="E203" s="4" t="str">
        <f>IF(Table1[[#This Row],[Bit (pixel)]]=8,"Grayscale",IF(Table1[[#This Row],[Bit (pixel)]]=24,"True Color",""))</f>
        <v>True Color</v>
      </c>
      <c r="F203" s="3">
        <v>173.73339999999999</v>
      </c>
      <c r="G203" s="2" t="s">
        <v>73</v>
      </c>
      <c r="H203" s="2" t="s">
        <v>11</v>
      </c>
      <c r="I203" s="1">
        <v>1</v>
      </c>
      <c r="J203" s="3">
        <v>49.150399999999998</v>
      </c>
      <c r="K203" s="3">
        <v>1.4071E-2</v>
      </c>
      <c r="L203" s="3">
        <f>LOG10(255^2/Table1[[#This Row],[MSE]])*10</f>
        <v>66.647553978290944</v>
      </c>
      <c r="M203" s="3">
        <f>(Table1[[#This Row],[Ukuran Asli (kb)]]-Table1[[#This Row],[Ukuran Hasil (kb)]])/Table1[[#This Row],[Ukuran Asli (kb)]]*100</f>
        <v>71.709297118458508</v>
      </c>
      <c r="N203" s="6" t="s">
        <v>245</v>
      </c>
    </row>
    <row r="204" spans="1:14" ht="15.75" thickBot="1" x14ac:dyDescent="0.3">
      <c r="A204" s="1">
        <v>203</v>
      </c>
      <c r="B204" s="7" t="s">
        <v>72</v>
      </c>
      <c r="C204" s="4" t="s">
        <v>14</v>
      </c>
      <c r="D204" s="1">
        <v>24</v>
      </c>
      <c r="E204" s="4" t="str">
        <f>IF(Table1[[#This Row],[Bit (pixel)]]=8,"Grayscale",IF(Table1[[#This Row],[Bit (pixel)]]=24,"True Color",""))</f>
        <v>True Color</v>
      </c>
      <c r="F204" s="3">
        <v>173.73339999999999</v>
      </c>
      <c r="G204" s="2" t="s">
        <v>73</v>
      </c>
      <c r="H204" s="2" t="s">
        <v>11</v>
      </c>
      <c r="I204" s="1">
        <v>2</v>
      </c>
      <c r="J204" s="3">
        <v>48.115200000000002</v>
      </c>
      <c r="K204" s="3">
        <v>0.81042999999999998</v>
      </c>
      <c r="L204" s="3">
        <f>LOG10(255^2/Table1[[#This Row],[MSE]])*10</f>
        <v>49.043648517717237</v>
      </c>
      <c r="M204" s="3">
        <f>(Table1[[#This Row],[Ukuran Asli (kb)]]-Table1[[#This Row],[Ukuran Hasil (kb)]])/Table1[[#This Row],[Ukuran Asli (kb)]]*100</f>
        <v>72.305152607385793</v>
      </c>
      <c r="N204" s="6" t="s">
        <v>245</v>
      </c>
    </row>
    <row r="205" spans="1:14" ht="15.75" thickBot="1" x14ac:dyDescent="0.3">
      <c r="A205" s="1">
        <v>204</v>
      </c>
      <c r="B205" s="7" t="s">
        <v>72</v>
      </c>
      <c r="C205" s="4" t="s">
        <v>14</v>
      </c>
      <c r="D205" s="1">
        <v>24</v>
      </c>
      <c r="E205" s="4" t="str">
        <f>IF(Table1[[#This Row],[Bit (pixel)]]=8,"Grayscale",IF(Table1[[#This Row],[Bit (pixel)]]=24,"True Color",""))</f>
        <v>True Color</v>
      </c>
      <c r="F205" s="3">
        <v>173.73339999999999</v>
      </c>
      <c r="G205" s="2" t="s">
        <v>73</v>
      </c>
      <c r="H205" s="2" t="s">
        <v>11</v>
      </c>
      <c r="I205" s="1">
        <v>3</v>
      </c>
      <c r="J205" s="3">
        <v>46.280299999999997</v>
      </c>
      <c r="K205" s="3">
        <v>3.7698999999999998</v>
      </c>
      <c r="L205" s="3">
        <f>LOG10(255^2/Table1[[#This Row],[MSE]])*10</f>
        <v>42.367505305624327</v>
      </c>
      <c r="M205" s="3">
        <f>(Table1[[#This Row],[Ukuran Asli (kb)]]-Table1[[#This Row],[Ukuran Hasil (kb)]])/Table1[[#This Row],[Ukuran Asli (kb)]]*100</f>
        <v>73.361311066265898</v>
      </c>
      <c r="N205" s="6" t="s">
        <v>245</v>
      </c>
    </row>
    <row r="206" spans="1:14" ht="15.75" thickBot="1" x14ac:dyDescent="0.3">
      <c r="A206" s="1">
        <v>205</v>
      </c>
      <c r="B206" s="7" t="s">
        <v>72</v>
      </c>
      <c r="C206" s="4" t="s">
        <v>14</v>
      </c>
      <c r="D206" s="1">
        <v>24</v>
      </c>
      <c r="E206" s="4" t="str">
        <f>IF(Table1[[#This Row],[Bit (pixel)]]=8,"Grayscale",IF(Table1[[#This Row],[Bit (pixel)]]=24,"True Color",""))</f>
        <v>True Color</v>
      </c>
      <c r="F206" s="3">
        <v>173.73339999999999</v>
      </c>
      <c r="G206" s="2" t="s">
        <v>73</v>
      </c>
      <c r="H206" s="2" t="s">
        <v>12</v>
      </c>
      <c r="I206" s="1">
        <v>1</v>
      </c>
      <c r="J206" s="3">
        <v>49.144500000000001</v>
      </c>
      <c r="K206" s="3">
        <v>1.5785E-2</v>
      </c>
      <c r="L206" s="3">
        <f>LOG10(255^2/Table1[[#This Row],[MSE]])*10</f>
        <v>66.148357746396741</v>
      </c>
      <c r="M206" s="3">
        <f>(Table1[[#This Row],[Ukuran Asli (kb)]]-Table1[[#This Row],[Ukuran Hasil (kb)]])/Table1[[#This Row],[Ukuran Asli (kb)]]*100</f>
        <v>71.712693126364883</v>
      </c>
      <c r="N206" s="6" t="s">
        <v>245</v>
      </c>
    </row>
    <row r="207" spans="1:14" ht="15.75" thickBot="1" x14ac:dyDescent="0.3">
      <c r="A207" s="1">
        <v>206</v>
      </c>
      <c r="B207" s="7" t="s">
        <v>72</v>
      </c>
      <c r="C207" s="4" t="s">
        <v>14</v>
      </c>
      <c r="D207" s="1">
        <v>24</v>
      </c>
      <c r="E207" s="4" t="str">
        <f>IF(Table1[[#This Row],[Bit (pixel)]]=8,"Grayscale",IF(Table1[[#This Row],[Bit (pixel)]]=24,"True Color",""))</f>
        <v>True Color</v>
      </c>
      <c r="F207" s="3">
        <v>173.73339999999999</v>
      </c>
      <c r="G207" s="2" t="s">
        <v>73</v>
      </c>
      <c r="H207" s="2" t="s">
        <v>12</v>
      </c>
      <c r="I207" s="1">
        <v>2</v>
      </c>
      <c r="J207" s="3">
        <v>47.945300000000003</v>
      </c>
      <c r="K207" s="3">
        <v>0.81025000000000003</v>
      </c>
      <c r="L207" s="3">
        <f>LOG10(255^2/Table1[[#This Row],[MSE]])*10</f>
        <v>49.04461321163663</v>
      </c>
      <c r="M207" s="3">
        <f>(Table1[[#This Row],[Ukuran Asli (kb)]]-Table1[[#This Row],[Ukuran Hasil (kb)]])/Table1[[#This Row],[Ukuran Asli (kb)]]*100</f>
        <v>72.40294612319795</v>
      </c>
      <c r="N207" s="6" t="s">
        <v>245</v>
      </c>
    </row>
    <row r="208" spans="1:14" ht="15.75" thickBot="1" x14ac:dyDescent="0.3">
      <c r="A208" s="1">
        <v>207</v>
      </c>
      <c r="B208" s="7" t="s">
        <v>72</v>
      </c>
      <c r="C208" s="4" t="s">
        <v>14</v>
      </c>
      <c r="D208" s="1">
        <v>24</v>
      </c>
      <c r="E208" s="4" t="str">
        <f>IF(Table1[[#This Row],[Bit (pixel)]]=8,"Grayscale",IF(Table1[[#This Row],[Bit (pixel)]]=24,"True Color",""))</f>
        <v>True Color</v>
      </c>
      <c r="F208" s="3">
        <v>173.73339999999999</v>
      </c>
      <c r="G208" s="2" t="s">
        <v>73</v>
      </c>
      <c r="H208" s="2" t="s">
        <v>12</v>
      </c>
      <c r="I208" s="1">
        <v>3</v>
      </c>
      <c r="J208" s="3">
        <v>45.995100000000001</v>
      </c>
      <c r="K208" s="3">
        <v>3.6775000000000002</v>
      </c>
      <c r="L208" s="3">
        <f>LOG10(255^2/Table1[[#This Row],[MSE]])*10</f>
        <v>42.475276794683424</v>
      </c>
      <c r="M208" s="3">
        <f>(Table1[[#This Row],[Ukuran Asli (kb)]]-Table1[[#This Row],[Ukuran Hasil (kb)]])/Table1[[#This Row],[Ukuran Asli (kb)]]*100</f>
        <v>73.525470634892315</v>
      </c>
      <c r="N208" s="6" t="s">
        <v>245</v>
      </c>
    </row>
    <row r="209" spans="1:14" ht="15.75" thickBot="1" x14ac:dyDescent="0.3">
      <c r="A209" s="1">
        <v>208</v>
      </c>
      <c r="B209" s="7" t="s">
        <v>74</v>
      </c>
      <c r="C209" s="4" t="s">
        <v>14</v>
      </c>
      <c r="D209" s="1">
        <v>24</v>
      </c>
      <c r="E209" s="4" t="str">
        <f>IF(Table1[[#This Row],[Bit (pixel)]]=8,"Grayscale",IF(Table1[[#This Row],[Bit (pixel)]]=24,"True Color",""))</f>
        <v>True Color</v>
      </c>
      <c r="F209" s="3">
        <v>143.59469999999999</v>
      </c>
      <c r="G209" s="2" t="s">
        <v>6</v>
      </c>
      <c r="H209" s="2" t="s">
        <v>7</v>
      </c>
      <c r="I209" s="1">
        <v>1</v>
      </c>
      <c r="J209" s="3">
        <v>38.659199999999998</v>
      </c>
      <c r="K209" s="3">
        <v>4.2356999999999999E-2</v>
      </c>
      <c r="L209" s="3">
        <f>LOG10(255^2/Table1[[#This Row],[MSE]])*10</f>
        <v>61.861551679212255</v>
      </c>
      <c r="M209" s="3">
        <f>(Table1[[#This Row],[Ukuran Asli (kb)]]-Table1[[#This Row],[Ukuran Hasil (kb)]])/Table1[[#This Row],[Ukuran Asli (kb)]]*100</f>
        <v>73.077557876439727</v>
      </c>
      <c r="N209" s="6" t="s">
        <v>245</v>
      </c>
    </row>
    <row r="210" spans="1:14" ht="15.75" thickBot="1" x14ac:dyDescent="0.3">
      <c r="A210" s="1">
        <v>209</v>
      </c>
      <c r="B210" s="7" t="s">
        <v>74</v>
      </c>
      <c r="C210" s="4" t="s">
        <v>14</v>
      </c>
      <c r="D210" s="1">
        <v>24</v>
      </c>
      <c r="E210" s="4" t="str">
        <f>IF(Table1[[#This Row],[Bit (pixel)]]=8,"Grayscale",IF(Table1[[#This Row],[Bit (pixel)]]=24,"True Color",""))</f>
        <v>True Color</v>
      </c>
      <c r="F210" s="3">
        <v>143.59469999999999</v>
      </c>
      <c r="G210" s="2" t="s">
        <v>6</v>
      </c>
      <c r="H210" s="2" t="s">
        <v>7</v>
      </c>
      <c r="I210" s="1">
        <v>2</v>
      </c>
      <c r="J210" s="3">
        <v>37.014600000000002</v>
      </c>
      <c r="K210" s="3">
        <v>2.1959</v>
      </c>
      <c r="L210" s="3">
        <f>LOG10(255^2/Table1[[#This Row],[MSE]])*10</f>
        <v>44.714678021559081</v>
      </c>
      <c r="M210" s="3">
        <f>(Table1[[#This Row],[Ukuran Asli (kb)]]-Table1[[#This Row],[Ukuran Hasil (kb)]])/Table1[[#This Row],[Ukuran Asli (kb)]]*100</f>
        <v>74.222864771471365</v>
      </c>
      <c r="N210" s="6" t="s">
        <v>245</v>
      </c>
    </row>
    <row r="211" spans="1:14" ht="15.75" thickBot="1" x14ac:dyDescent="0.3">
      <c r="A211" s="1">
        <v>210</v>
      </c>
      <c r="B211" s="7" t="s">
        <v>74</v>
      </c>
      <c r="C211" s="4" t="s">
        <v>14</v>
      </c>
      <c r="D211" s="1">
        <v>24</v>
      </c>
      <c r="E211" s="4" t="str">
        <f>IF(Table1[[#This Row],[Bit (pixel)]]=8,"Grayscale",IF(Table1[[#This Row],[Bit (pixel)]]=24,"True Color",""))</f>
        <v>True Color</v>
      </c>
      <c r="F211" s="3">
        <v>143.59469999999999</v>
      </c>
      <c r="G211" s="2" t="s">
        <v>6</v>
      </c>
      <c r="H211" s="2" t="s">
        <v>7</v>
      </c>
      <c r="I211" s="1">
        <v>3</v>
      </c>
      <c r="J211" s="3">
        <v>34.0137</v>
      </c>
      <c r="K211" s="3">
        <v>6.3483999999999998</v>
      </c>
      <c r="L211" s="3">
        <f>LOG10(255^2/Table1[[#This Row],[MSE]])*10</f>
        <v>40.104160778953961</v>
      </c>
      <c r="M211" s="3">
        <f>(Table1[[#This Row],[Ukuran Asli (kb)]]-Table1[[#This Row],[Ukuran Hasil (kb)]])/Table1[[#This Row],[Ukuran Asli (kb)]]*100</f>
        <v>76.312705134660263</v>
      </c>
      <c r="N211" s="6" t="s">
        <v>245</v>
      </c>
    </row>
    <row r="212" spans="1:14" ht="15.75" thickBot="1" x14ac:dyDescent="0.3">
      <c r="A212" s="1">
        <v>211</v>
      </c>
      <c r="B212" s="7" t="s">
        <v>74</v>
      </c>
      <c r="C212" s="4" t="s">
        <v>14</v>
      </c>
      <c r="D212" s="1">
        <v>24</v>
      </c>
      <c r="E212" s="4" t="str">
        <f>IF(Table1[[#This Row],[Bit (pixel)]]=8,"Grayscale",IF(Table1[[#This Row],[Bit (pixel)]]=24,"True Color",""))</f>
        <v>True Color</v>
      </c>
      <c r="F212" s="3">
        <v>143.59469999999999</v>
      </c>
      <c r="G212" s="2" t="s">
        <v>6</v>
      </c>
      <c r="H212" s="2" t="s">
        <v>11</v>
      </c>
      <c r="I212" s="1">
        <v>1</v>
      </c>
      <c r="J212" s="3">
        <v>38.680700000000002</v>
      </c>
      <c r="K212" s="3">
        <v>3.5157000000000001E-2</v>
      </c>
      <c r="L212" s="3">
        <f>LOG10(255^2/Table1[[#This Row],[MSE]])*10</f>
        <v>62.67068551890312</v>
      </c>
      <c r="M212" s="3">
        <f>(Table1[[#This Row],[Ukuran Asli (kb)]]-Table1[[#This Row],[Ukuran Hasil (kb)]])/Table1[[#This Row],[Ukuran Asli (kb)]]*100</f>
        <v>73.062585178979447</v>
      </c>
      <c r="N212" s="6" t="s">
        <v>245</v>
      </c>
    </row>
    <row r="213" spans="1:14" ht="15.75" thickBot="1" x14ac:dyDescent="0.3">
      <c r="A213" s="1">
        <v>212</v>
      </c>
      <c r="B213" s="7" t="s">
        <v>74</v>
      </c>
      <c r="C213" s="4" t="s">
        <v>14</v>
      </c>
      <c r="D213" s="1">
        <v>24</v>
      </c>
      <c r="E213" s="4" t="str">
        <f>IF(Table1[[#This Row],[Bit (pixel)]]=8,"Grayscale",IF(Table1[[#This Row],[Bit (pixel)]]=24,"True Color",""))</f>
        <v>True Color</v>
      </c>
      <c r="F213" s="3">
        <v>143.59469999999999</v>
      </c>
      <c r="G213" s="2" t="s">
        <v>6</v>
      </c>
      <c r="H213" s="2" t="s">
        <v>11</v>
      </c>
      <c r="I213" s="1">
        <v>2</v>
      </c>
      <c r="J213" s="3">
        <v>37.622999999999998</v>
      </c>
      <c r="K213" s="3">
        <v>1.4563999999999999</v>
      </c>
      <c r="L213" s="3">
        <f>LOG10(255^2/Table1[[#This Row],[MSE]])*10</f>
        <v>46.497996906060038</v>
      </c>
      <c r="M213" s="3">
        <f>(Table1[[#This Row],[Ukuran Asli (kb)]]-Table1[[#This Row],[Ukuran Hasil (kb)]])/Table1[[#This Row],[Ukuran Asli (kb)]]*100</f>
        <v>73.799172253572038</v>
      </c>
      <c r="N213" s="6" t="s">
        <v>245</v>
      </c>
    </row>
    <row r="214" spans="1:14" ht="15.75" thickBot="1" x14ac:dyDescent="0.3">
      <c r="A214" s="1">
        <v>213</v>
      </c>
      <c r="B214" s="7" t="s">
        <v>74</v>
      </c>
      <c r="C214" s="4" t="s">
        <v>14</v>
      </c>
      <c r="D214" s="1">
        <v>24</v>
      </c>
      <c r="E214" s="4" t="str">
        <f>IF(Table1[[#This Row],[Bit (pixel)]]=8,"Grayscale",IF(Table1[[#This Row],[Bit (pixel)]]=24,"True Color",""))</f>
        <v>True Color</v>
      </c>
      <c r="F214" s="3">
        <v>143.59469999999999</v>
      </c>
      <c r="G214" s="2" t="s">
        <v>6</v>
      </c>
      <c r="H214" s="2" t="s">
        <v>11</v>
      </c>
      <c r="I214" s="1">
        <v>3</v>
      </c>
      <c r="J214" s="3">
        <v>36.177700000000002</v>
      </c>
      <c r="K214" s="3">
        <v>4.3415999999999997</v>
      </c>
      <c r="L214" s="3">
        <f>LOG10(255^2/Table1[[#This Row],[MSE]])*10</f>
        <v>41.754305522964906</v>
      </c>
      <c r="M214" s="3">
        <f>(Table1[[#This Row],[Ukuran Asli (kb)]]-Table1[[#This Row],[Ukuran Hasil (kb)]])/Table1[[#This Row],[Ukuran Asli (kb)]]*100</f>
        <v>74.805685725169525</v>
      </c>
      <c r="N214" s="6" t="s">
        <v>245</v>
      </c>
    </row>
    <row r="215" spans="1:14" ht="15.75" thickBot="1" x14ac:dyDescent="0.3">
      <c r="A215" s="1">
        <v>214</v>
      </c>
      <c r="B215" s="7" t="s">
        <v>74</v>
      </c>
      <c r="C215" s="4" t="s">
        <v>14</v>
      </c>
      <c r="D215" s="1">
        <v>24</v>
      </c>
      <c r="E215" s="4" t="str">
        <f>IF(Table1[[#This Row],[Bit (pixel)]]=8,"Grayscale",IF(Table1[[#This Row],[Bit (pixel)]]=24,"True Color",""))</f>
        <v>True Color</v>
      </c>
      <c r="F215" s="3">
        <v>143.59469999999999</v>
      </c>
      <c r="G215" s="2" t="s">
        <v>6</v>
      </c>
      <c r="H215" s="2" t="s">
        <v>12</v>
      </c>
      <c r="I215" s="1">
        <v>1</v>
      </c>
      <c r="J215" s="3">
        <v>38.692399999999999</v>
      </c>
      <c r="K215" s="3">
        <v>3.5233E-2</v>
      </c>
      <c r="L215" s="3">
        <f>LOG10(255^2/Table1[[#This Row],[MSE]])*10</f>
        <v>62.661307370458637</v>
      </c>
      <c r="M215" s="3">
        <f>(Table1[[#This Row],[Ukuran Asli (kb)]]-Table1[[#This Row],[Ukuran Hasil (kb)]])/Table1[[#This Row],[Ukuran Asli (kb)]]*100</f>
        <v>73.054437245942921</v>
      </c>
      <c r="N215" s="6" t="s">
        <v>245</v>
      </c>
    </row>
    <row r="216" spans="1:14" ht="15.75" thickBot="1" x14ac:dyDescent="0.3">
      <c r="A216" s="1">
        <v>215</v>
      </c>
      <c r="B216" s="7" t="s">
        <v>74</v>
      </c>
      <c r="C216" s="4" t="s">
        <v>14</v>
      </c>
      <c r="D216" s="1">
        <v>24</v>
      </c>
      <c r="E216" s="4" t="str">
        <f>IF(Table1[[#This Row],[Bit (pixel)]]=8,"Grayscale",IF(Table1[[#This Row],[Bit (pixel)]]=24,"True Color",""))</f>
        <v>True Color</v>
      </c>
      <c r="F216" s="3">
        <v>143.59469999999999</v>
      </c>
      <c r="G216" s="2" t="s">
        <v>6</v>
      </c>
      <c r="H216" s="2" t="s">
        <v>12</v>
      </c>
      <c r="I216" s="1">
        <v>2</v>
      </c>
      <c r="J216" s="3">
        <v>37.552700000000002</v>
      </c>
      <c r="K216" s="3">
        <v>1.4413</v>
      </c>
      <c r="L216" s="3">
        <f>LOG10(255^2/Table1[[#This Row],[MSE]])*10</f>
        <v>46.54325974235622</v>
      </c>
      <c r="M216" s="3">
        <f>(Table1[[#This Row],[Ukuran Asli (kb)]]-Table1[[#This Row],[Ukuran Hasil (kb)]])/Table1[[#This Row],[Ukuran Asli (kb)]]*100</f>
        <v>73.848129492244482</v>
      </c>
      <c r="N216" s="6" t="s">
        <v>245</v>
      </c>
    </row>
    <row r="217" spans="1:14" ht="15.75" thickBot="1" x14ac:dyDescent="0.3">
      <c r="A217" s="1">
        <v>216</v>
      </c>
      <c r="B217" s="7" t="s">
        <v>74</v>
      </c>
      <c r="C217" s="4" t="s">
        <v>14</v>
      </c>
      <c r="D217" s="1">
        <v>24</v>
      </c>
      <c r="E217" s="4" t="str">
        <f>IF(Table1[[#This Row],[Bit (pixel)]]=8,"Grayscale",IF(Table1[[#This Row],[Bit (pixel)]]=24,"True Color",""))</f>
        <v>True Color</v>
      </c>
      <c r="F217" s="3">
        <v>143.59469999999999</v>
      </c>
      <c r="G217" s="2" t="s">
        <v>6</v>
      </c>
      <c r="H217" s="2" t="s">
        <v>12</v>
      </c>
      <c r="I217" s="1">
        <v>3</v>
      </c>
      <c r="J217" s="3">
        <v>36.186500000000002</v>
      </c>
      <c r="K217" s="3">
        <v>4.2370999999999999</v>
      </c>
      <c r="L217" s="3">
        <f>LOG10(255^2/Table1[[#This Row],[MSE]])*10</f>
        <v>41.860116469411011</v>
      </c>
      <c r="M217" s="3">
        <f>(Table1[[#This Row],[Ukuran Asli (kb)]]-Table1[[#This Row],[Ukuran Hasil (kb)]])/Table1[[#This Row],[Ukuran Asli (kb)]]*100</f>
        <v>74.799557365278801</v>
      </c>
      <c r="N217" s="6" t="s">
        <v>245</v>
      </c>
    </row>
    <row r="218" spans="1:14" ht="15.75" thickBot="1" x14ac:dyDescent="0.3">
      <c r="A218" s="1">
        <v>217</v>
      </c>
      <c r="B218" s="7" t="s">
        <v>75</v>
      </c>
      <c r="C218" s="4" t="s">
        <v>14</v>
      </c>
      <c r="D218" s="1">
        <v>24</v>
      </c>
      <c r="E218" s="4" t="str">
        <f>IF(Table1[[#This Row],[Bit (pixel)]]=8,"Grayscale",IF(Table1[[#This Row],[Bit (pixel)]]=24,"True Color",""))</f>
        <v>True Color</v>
      </c>
      <c r="F218" s="3">
        <v>135.27440000000001</v>
      </c>
      <c r="G218" s="2" t="s">
        <v>6</v>
      </c>
      <c r="H218" s="2" t="s">
        <v>7</v>
      </c>
      <c r="I218" s="1">
        <v>1</v>
      </c>
      <c r="J218" s="3">
        <v>35.882800000000003</v>
      </c>
      <c r="K218" s="3">
        <v>2.6540999999999999E-2</v>
      </c>
      <c r="L218" s="3">
        <f>LOG10(255^2/Table1[[#This Row],[MSE]])*10</f>
        <v>63.891630788767877</v>
      </c>
      <c r="M218" s="3">
        <f>(Table1[[#This Row],[Ukuran Asli (kb)]]-Table1[[#This Row],[Ukuran Hasil (kb)]])/Table1[[#This Row],[Ukuran Asli (kb)]]*100</f>
        <v>73.474064568018775</v>
      </c>
      <c r="N218" s="6" t="s">
        <v>245</v>
      </c>
    </row>
    <row r="219" spans="1:14" ht="15.75" thickBot="1" x14ac:dyDescent="0.3">
      <c r="A219" s="1">
        <v>218</v>
      </c>
      <c r="B219" s="7" t="s">
        <v>75</v>
      </c>
      <c r="C219" s="4" t="s">
        <v>14</v>
      </c>
      <c r="D219" s="1">
        <v>24</v>
      </c>
      <c r="E219" s="4" t="str">
        <f>IF(Table1[[#This Row],[Bit (pixel)]]=8,"Grayscale",IF(Table1[[#This Row],[Bit (pixel)]]=24,"True Color",""))</f>
        <v>True Color</v>
      </c>
      <c r="F219" s="3">
        <v>135.27440000000001</v>
      </c>
      <c r="G219" s="2" t="s">
        <v>6</v>
      </c>
      <c r="H219" s="2" t="s">
        <v>7</v>
      </c>
      <c r="I219" s="1">
        <v>2</v>
      </c>
      <c r="J219" s="3">
        <v>34.2393</v>
      </c>
      <c r="K219" s="3">
        <v>1.6996</v>
      </c>
      <c r="L219" s="3">
        <f>LOG10(255^2/Table1[[#This Row],[MSE]])*10</f>
        <v>45.827336384504335</v>
      </c>
      <c r="M219" s="3">
        <f>(Table1[[#This Row],[Ukuran Asli (kb)]]-Table1[[#This Row],[Ukuran Hasil (kb)]])/Table1[[#This Row],[Ukuran Asli (kb)]]*100</f>
        <v>74.689002501581967</v>
      </c>
      <c r="N219" s="6" t="s">
        <v>245</v>
      </c>
    </row>
    <row r="220" spans="1:14" ht="15.75" thickBot="1" x14ac:dyDescent="0.3">
      <c r="A220" s="1">
        <v>219</v>
      </c>
      <c r="B220" s="7" t="s">
        <v>75</v>
      </c>
      <c r="C220" s="4" t="s">
        <v>14</v>
      </c>
      <c r="D220" s="1">
        <v>24</v>
      </c>
      <c r="E220" s="4" t="str">
        <f>IF(Table1[[#This Row],[Bit (pixel)]]=8,"Grayscale",IF(Table1[[#This Row],[Bit (pixel)]]=24,"True Color",""))</f>
        <v>True Color</v>
      </c>
      <c r="F220" s="3">
        <v>135.27440000000001</v>
      </c>
      <c r="G220" s="2" t="s">
        <v>6</v>
      </c>
      <c r="H220" s="2" t="s">
        <v>7</v>
      </c>
      <c r="I220" s="1">
        <v>3</v>
      </c>
      <c r="J220" s="3">
        <v>31.199200000000001</v>
      </c>
      <c r="K220" s="3">
        <v>6.0332999999999997</v>
      </c>
      <c r="L220" s="3">
        <f>LOG10(255^2/Table1[[#This Row],[MSE]])*10</f>
        <v>40.325254401420437</v>
      </c>
      <c r="M220" s="3">
        <f>(Table1[[#This Row],[Ukuran Asli (kb)]]-Table1[[#This Row],[Ukuran Hasil (kb)]])/Table1[[#This Row],[Ukuran Asli (kb)]]*100</f>
        <v>76.936360464359836</v>
      </c>
      <c r="N220" s="6" t="s">
        <v>245</v>
      </c>
    </row>
    <row r="221" spans="1:14" ht="15.75" thickBot="1" x14ac:dyDescent="0.3">
      <c r="A221" s="1">
        <v>220</v>
      </c>
      <c r="B221" s="7" t="s">
        <v>75</v>
      </c>
      <c r="C221" s="4" t="s">
        <v>14</v>
      </c>
      <c r="D221" s="1">
        <v>24</v>
      </c>
      <c r="E221" s="4" t="str">
        <f>IF(Table1[[#This Row],[Bit (pixel)]]=8,"Grayscale",IF(Table1[[#This Row],[Bit (pixel)]]=24,"True Color",""))</f>
        <v>True Color</v>
      </c>
      <c r="F221" s="3">
        <v>135.27440000000001</v>
      </c>
      <c r="G221" s="2" t="s">
        <v>6</v>
      </c>
      <c r="H221" s="2" t="s">
        <v>11</v>
      </c>
      <c r="I221" s="1">
        <v>1</v>
      </c>
      <c r="J221" s="3">
        <v>35.891599999999997</v>
      </c>
      <c r="K221" s="3">
        <v>2.2242000000000001E-2</v>
      </c>
      <c r="L221" s="3">
        <f>LOG10(255^2/Table1[[#This Row],[MSE]])*10</f>
        <v>64.659065244547037</v>
      </c>
      <c r="M221" s="3">
        <f>(Table1[[#This Row],[Ukuran Asli (kb)]]-Table1[[#This Row],[Ukuran Hasil (kb)]])/Table1[[#This Row],[Ukuran Asli (kb)]]*100</f>
        <v>73.467559272116532</v>
      </c>
      <c r="N221" s="6" t="s">
        <v>245</v>
      </c>
    </row>
    <row r="222" spans="1:14" ht="15.75" thickBot="1" x14ac:dyDescent="0.3">
      <c r="A222" s="1">
        <v>221</v>
      </c>
      <c r="B222" s="7" t="s">
        <v>75</v>
      </c>
      <c r="C222" s="4" t="s">
        <v>14</v>
      </c>
      <c r="D222" s="1">
        <v>24</v>
      </c>
      <c r="E222" s="4" t="str">
        <f>IF(Table1[[#This Row],[Bit (pixel)]]=8,"Grayscale",IF(Table1[[#This Row],[Bit (pixel)]]=24,"True Color",""))</f>
        <v>True Color</v>
      </c>
      <c r="F222" s="3">
        <v>135.27440000000001</v>
      </c>
      <c r="G222" s="2" t="s">
        <v>6</v>
      </c>
      <c r="H222" s="2" t="s">
        <v>11</v>
      </c>
      <c r="I222" s="1">
        <v>2</v>
      </c>
      <c r="J222" s="3">
        <v>34.972700000000003</v>
      </c>
      <c r="K222" s="3">
        <v>1.0029999999999999</v>
      </c>
      <c r="L222" s="3">
        <f>LOG10(255^2/Table1[[#This Row],[MSE]])*10</f>
        <v>48.117794278474918</v>
      </c>
      <c r="M222" s="3">
        <f>(Table1[[#This Row],[Ukuran Asli (kb)]]-Table1[[#This Row],[Ukuran Hasil (kb)]])/Table1[[#This Row],[Ukuran Asli (kb)]]*100</f>
        <v>74.146845227182681</v>
      </c>
      <c r="N222" s="6" t="s">
        <v>245</v>
      </c>
    </row>
    <row r="223" spans="1:14" ht="15.75" thickBot="1" x14ac:dyDescent="0.3">
      <c r="A223" s="1">
        <v>222</v>
      </c>
      <c r="B223" s="7" t="s">
        <v>75</v>
      </c>
      <c r="C223" s="4" t="s">
        <v>14</v>
      </c>
      <c r="D223" s="1">
        <v>24</v>
      </c>
      <c r="E223" s="4" t="str">
        <f>IF(Table1[[#This Row],[Bit (pixel)]]=8,"Grayscale",IF(Table1[[#This Row],[Bit (pixel)]]=24,"True Color",""))</f>
        <v>True Color</v>
      </c>
      <c r="F223" s="3">
        <v>135.27440000000001</v>
      </c>
      <c r="G223" s="2" t="s">
        <v>6</v>
      </c>
      <c r="H223" s="2" t="s">
        <v>11</v>
      </c>
      <c r="I223" s="1">
        <v>3</v>
      </c>
      <c r="J223" s="3">
        <v>33.653300000000002</v>
      </c>
      <c r="K223" s="3">
        <v>3.5146999999999999</v>
      </c>
      <c r="L223" s="3">
        <f>LOG10(255^2/Table1[[#This Row],[MSE]])*10</f>
        <v>42.671920994793062</v>
      </c>
      <c r="M223" s="3">
        <f>(Table1[[#This Row],[Ukuran Asli (kb)]]-Table1[[#This Row],[Ukuran Hasil (kb)]])/Table1[[#This Row],[Ukuran Asli (kb)]]*100</f>
        <v>75.122196069618496</v>
      </c>
      <c r="N223" s="6" t="s">
        <v>245</v>
      </c>
    </row>
    <row r="224" spans="1:14" ht="15.75" thickBot="1" x14ac:dyDescent="0.3">
      <c r="A224" s="1">
        <v>223</v>
      </c>
      <c r="B224" s="7" t="s">
        <v>75</v>
      </c>
      <c r="C224" s="4" t="s">
        <v>14</v>
      </c>
      <c r="D224" s="1">
        <v>24</v>
      </c>
      <c r="E224" s="4" t="str">
        <f>IF(Table1[[#This Row],[Bit (pixel)]]=8,"Grayscale",IF(Table1[[#This Row],[Bit (pixel)]]=24,"True Color",""))</f>
        <v>True Color</v>
      </c>
      <c r="F224" s="3">
        <v>135.27440000000001</v>
      </c>
      <c r="G224" s="2" t="s">
        <v>6</v>
      </c>
      <c r="H224" s="2" t="s">
        <v>12</v>
      </c>
      <c r="I224" s="1">
        <v>1</v>
      </c>
      <c r="J224" s="3">
        <v>35.887700000000002</v>
      </c>
      <c r="K224" s="3">
        <v>2.2721000000000002E-2</v>
      </c>
      <c r="L224" s="3">
        <f>LOG10(255^2/Table1[[#This Row],[MSE]])*10</f>
        <v>64.566529191755549</v>
      </c>
      <c r="M224" s="3">
        <f>(Table1[[#This Row],[Ukuran Asli (kb)]]-Table1[[#This Row],[Ukuran Hasil (kb)]])/Table1[[#This Row],[Ukuran Asli (kb)]]*100</f>
        <v>73.470442300982313</v>
      </c>
      <c r="N224" s="6" t="s">
        <v>245</v>
      </c>
    </row>
    <row r="225" spans="1:14" ht="15.75" thickBot="1" x14ac:dyDescent="0.3">
      <c r="A225" s="1">
        <v>224</v>
      </c>
      <c r="B225" s="7" t="s">
        <v>75</v>
      </c>
      <c r="C225" s="4" t="s">
        <v>14</v>
      </c>
      <c r="D225" s="1">
        <v>24</v>
      </c>
      <c r="E225" s="4" t="str">
        <f>IF(Table1[[#This Row],[Bit (pixel)]]=8,"Grayscale",IF(Table1[[#This Row],[Bit (pixel)]]=24,"True Color",""))</f>
        <v>True Color</v>
      </c>
      <c r="F225" s="3">
        <v>135.27440000000001</v>
      </c>
      <c r="G225" s="2" t="s">
        <v>6</v>
      </c>
      <c r="H225" s="2" t="s">
        <v>12</v>
      </c>
      <c r="I225" s="1">
        <v>2</v>
      </c>
      <c r="J225" s="3">
        <v>34.857399999999998</v>
      </c>
      <c r="K225" s="3">
        <v>0.98887999999999998</v>
      </c>
      <c r="L225" s="3">
        <f>LOG10(255^2/Table1[[#This Row],[MSE]])*10</f>
        <v>48.17936767450491</v>
      </c>
      <c r="M225" s="3">
        <f>(Table1[[#This Row],[Ukuran Asli (kb)]]-Table1[[#This Row],[Ukuran Hasil (kb)]])/Table1[[#This Row],[Ukuran Asli (kb)]]*100</f>
        <v>74.232079388265632</v>
      </c>
      <c r="N225" s="6" t="s">
        <v>245</v>
      </c>
    </row>
    <row r="226" spans="1:14" ht="15.75" thickBot="1" x14ac:dyDescent="0.3">
      <c r="A226" s="1">
        <v>225</v>
      </c>
      <c r="B226" s="7" t="s">
        <v>75</v>
      </c>
      <c r="C226" s="4" t="s">
        <v>14</v>
      </c>
      <c r="D226" s="1">
        <v>24</v>
      </c>
      <c r="E226" s="4" t="str">
        <f>IF(Table1[[#This Row],[Bit (pixel)]]=8,"Grayscale",IF(Table1[[#This Row],[Bit (pixel)]]=24,"True Color",""))</f>
        <v>True Color</v>
      </c>
      <c r="F226" s="3">
        <v>135.27440000000001</v>
      </c>
      <c r="G226" s="2" t="s">
        <v>6</v>
      </c>
      <c r="H226" s="2" t="s">
        <v>12</v>
      </c>
      <c r="I226" s="1">
        <v>3</v>
      </c>
      <c r="J226" s="3">
        <v>33.71</v>
      </c>
      <c r="K226" s="3">
        <v>3.4661</v>
      </c>
      <c r="L226" s="3">
        <f>LOG10(255^2/Table1[[#This Row],[MSE]])*10</f>
        <v>42.73239272535686</v>
      </c>
      <c r="M226" s="3">
        <f>(Table1[[#This Row],[Ukuran Asli (kb)]]-Table1[[#This Row],[Ukuran Hasil (kb)]])/Table1[[#This Row],[Ukuran Asli (kb)]]*100</f>
        <v>75.080281265339181</v>
      </c>
      <c r="N226" s="6" t="s">
        <v>245</v>
      </c>
    </row>
    <row r="227" spans="1:14" ht="15.75" thickBot="1" x14ac:dyDescent="0.3">
      <c r="A227" s="1">
        <v>226</v>
      </c>
      <c r="B227" s="7" t="s">
        <v>76</v>
      </c>
      <c r="C227" s="4" t="s">
        <v>14</v>
      </c>
      <c r="D227" s="1">
        <v>24</v>
      </c>
      <c r="E227" s="4" t="str">
        <f>IF(Table1[[#This Row],[Bit (pixel)]]=8,"Grayscale",IF(Table1[[#This Row],[Bit (pixel)]]=24,"True Color",""))</f>
        <v>True Color</v>
      </c>
      <c r="F227" s="3">
        <v>192.64359999999999</v>
      </c>
      <c r="G227" s="2" t="s">
        <v>73</v>
      </c>
      <c r="H227" s="2" t="s">
        <v>7</v>
      </c>
      <c r="I227" s="1">
        <v>1</v>
      </c>
      <c r="J227" s="3">
        <v>53.594700000000003</v>
      </c>
      <c r="K227" s="3">
        <v>4.5831999999999998E-2</v>
      </c>
      <c r="L227" s="3">
        <f>LOG10(255^2/Table1[[#This Row],[MSE]])*10</f>
        <v>61.519115516263547</v>
      </c>
      <c r="M227" s="3">
        <f>(Table1[[#This Row],[Ukuran Asli (kb)]]-Table1[[#This Row],[Ukuran Hasil (kb)]])/Table1[[#This Row],[Ukuran Asli (kb)]]*100</f>
        <v>72.17935088422351</v>
      </c>
      <c r="N227" s="6" t="s">
        <v>245</v>
      </c>
    </row>
    <row r="228" spans="1:14" ht="15.75" thickBot="1" x14ac:dyDescent="0.3">
      <c r="A228" s="1">
        <v>227</v>
      </c>
      <c r="B228" s="7" t="s">
        <v>76</v>
      </c>
      <c r="C228" s="4" t="s">
        <v>14</v>
      </c>
      <c r="D228" s="1">
        <v>24</v>
      </c>
      <c r="E228" s="4" t="str">
        <f>IF(Table1[[#This Row],[Bit (pixel)]]=8,"Grayscale",IF(Table1[[#This Row],[Bit (pixel)]]=24,"True Color",""))</f>
        <v>True Color</v>
      </c>
      <c r="F228" s="3">
        <v>192.64359999999999</v>
      </c>
      <c r="G228" s="2" t="s">
        <v>73</v>
      </c>
      <c r="H228" s="2" t="s">
        <v>7</v>
      </c>
      <c r="I228" s="1">
        <v>2</v>
      </c>
      <c r="J228" s="3">
        <v>51.240200000000002</v>
      </c>
      <c r="K228" s="3">
        <v>1.9296</v>
      </c>
      <c r="L228" s="3">
        <f>LOG10(255^2/Table1[[#This Row],[MSE]])*10</f>
        <v>45.276130704078533</v>
      </c>
      <c r="M228" s="3">
        <f>(Table1[[#This Row],[Ukuran Asli (kb)]]-Table1[[#This Row],[Ukuran Hasil (kb)]])/Table1[[#This Row],[Ukuran Asli (kb)]]*100</f>
        <v>73.401556034044205</v>
      </c>
      <c r="N228" s="6" t="s">
        <v>245</v>
      </c>
    </row>
    <row r="229" spans="1:14" ht="15.75" thickBot="1" x14ac:dyDescent="0.3">
      <c r="A229" s="1">
        <v>228</v>
      </c>
      <c r="B229" s="7" t="s">
        <v>76</v>
      </c>
      <c r="C229" s="4" t="s">
        <v>14</v>
      </c>
      <c r="D229" s="1">
        <v>24</v>
      </c>
      <c r="E229" s="4" t="str">
        <f>IF(Table1[[#This Row],[Bit (pixel)]]=8,"Grayscale",IF(Table1[[#This Row],[Bit (pixel)]]=24,"True Color",""))</f>
        <v>True Color</v>
      </c>
      <c r="F229" s="3">
        <v>192.64359999999999</v>
      </c>
      <c r="G229" s="2" t="s">
        <v>73</v>
      </c>
      <c r="H229" s="2" t="s">
        <v>7</v>
      </c>
      <c r="I229" s="1">
        <v>3</v>
      </c>
      <c r="J229" s="3">
        <v>46.264600000000002</v>
      </c>
      <c r="K229" s="3">
        <v>6.9885999999999999</v>
      </c>
      <c r="L229" s="3">
        <f>LOG10(255^2/Table1[[#This Row],[MSE]])*10</f>
        <v>39.686901769921867</v>
      </c>
      <c r="M229" s="3">
        <f>(Table1[[#This Row],[Ukuran Asli (kb)]]-Table1[[#This Row],[Ukuran Hasil (kb)]])/Table1[[#This Row],[Ukuran Asli (kb)]]*100</f>
        <v>75.984356604631557</v>
      </c>
      <c r="N229" s="6" t="s">
        <v>245</v>
      </c>
    </row>
    <row r="230" spans="1:14" ht="15.75" thickBot="1" x14ac:dyDescent="0.3">
      <c r="A230" s="1">
        <v>229</v>
      </c>
      <c r="B230" s="7" t="s">
        <v>76</v>
      </c>
      <c r="C230" s="4" t="s">
        <v>14</v>
      </c>
      <c r="D230" s="1">
        <v>24</v>
      </c>
      <c r="E230" s="4" t="str">
        <f>IF(Table1[[#This Row],[Bit (pixel)]]=8,"Grayscale",IF(Table1[[#This Row],[Bit (pixel)]]=24,"True Color",""))</f>
        <v>True Color</v>
      </c>
      <c r="F230" s="3">
        <v>192.64359999999999</v>
      </c>
      <c r="G230" s="2" t="s">
        <v>73</v>
      </c>
      <c r="H230" s="2" t="s">
        <v>11</v>
      </c>
      <c r="I230" s="1">
        <v>1</v>
      </c>
      <c r="J230" s="3">
        <v>53.704099999999997</v>
      </c>
      <c r="K230" s="3">
        <v>2.2811999999999999E-2</v>
      </c>
      <c r="L230" s="3">
        <f>LOG10(255^2/Table1[[#This Row],[MSE]])*10</f>
        <v>64.549169979548424</v>
      </c>
      <c r="M230" s="3">
        <f>(Table1[[#This Row],[Ukuran Asli (kb)]]-Table1[[#This Row],[Ukuran Hasil (kb)]])/Table1[[#This Row],[Ukuran Asli (kb)]]*100</f>
        <v>72.122562078366485</v>
      </c>
      <c r="N230" s="6" t="s">
        <v>245</v>
      </c>
    </row>
    <row r="231" spans="1:14" ht="15.75" thickBot="1" x14ac:dyDescent="0.3">
      <c r="A231" s="1">
        <v>230</v>
      </c>
      <c r="B231" s="7" t="s">
        <v>76</v>
      </c>
      <c r="C231" s="4" t="s">
        <v>14</v>
      </c>
      <c r="D231" s="1">
        <v>24</v>
      </c>
      <c r="E231" s="4" t="str">
        <f>IF(Table1[[#This Row],[Bit (pixel)]]=8,"Grayscale",IF(Table1[[#This Row],[Bit (pixel)]]=24,"True Color",""))</f>
        <v>True Color</v>
      </c>
      <c r="F231" s="3">
        <v>192.64359999999999</v>
      </c>
      <c r="G231" s="2" t="s">
        <v>73</v>
      </c>
      <c r="H231" s="2" t="s">
        <v>11</v>
      </c>
      <c r="I231" s="1">
        <v>2</v>
      </c>
      <c r="J231" s="3">
        <v>52.512700000000002</v>
      </c>
      <c r="K231" s="3">
        <v>0.97619</v>
      </c>
      <c r="L231" s="3">
        <f>LOG10(255^2/Table1[[#This Row],[MSE]])*10</f>
        <v>48.23546006397094</v>
      </c>
      <c r="M231" s="3">
        <f>(Table1[[#This Row],[Ukuran Asli (kb)]]-Table1[[#This Row],[Ukuran Hasil (kb)]])/Table1[[#This Row],[Ukuran Asli (kb)]]*100</f>
        <v>72.741009823321406</v>
      </c>
      <c r="N231" s="6" t="s">
        <v>245</v>
      </c>
    </row>
    <row r="232" spans="1:14" ht="15.75" thickBot="1" x14ac:dyDescent="0.3">
      <c r="A232" s="1">
        <v>231</v>
      </c>
      <c r="B232" s="7" t="s">
        <v>76</v>
      </c>
      <c r="C232" s="4" t="s">
        <v>14</v>
      </c>
      <c r="D232" s="1">
        <v>24</v>
      </c>
      <c r="E232" s="4" t="str">
        <f>IF(Table1[[#This Row],[Bit (pixel)]]=8,"Grayscale",IF(Table1[[#This Row],[Bit (pixel)]]=24,"True Color",""))</f>
        <v>True Color</v>
      </c>
      <c r="F232" s="3">
        <v>192.64359999999999</v>
      </c>
      <c r="G232" s="2" t="s">
        <v>73</v>
      </c>
      <c r="H232" s="2" t="s">
        <v>11</v>
      </c>
      <c r="I232" s="1">
        <v>3</v>
      </c>
      <c r="J232" s="3">
        <v>50.1143</v>
      </c>
      <c r="K232" s="3">
        <v>4.3535000000000004</v>
      </c>
      <c r="L232" s="3">
        <f>LOG10(255^2/Table1[[#This Row],[MSE]])*10</f>
        <v>41.742418120723819</v>
      </c>
      <c r="M232" s="3">
        <f>(Table1[[#This Row],[Ukuran Asli (kb)]]-Table1[[#This Row],[Ukuran Hasil (kb)]])/Table1[[#This Row],[Ukuran Asli (kb)]]*100</f>
        <v>73.986003168545437</v>
      </c>
      <c r="N232" s="6" t="s">
        <v>245</v>
      </c>
    </row>
    <row r="233" spans="1:14" ht="15.75" thickBot="1" x14ac:dyDescent="0.3">
      <c r="A233" s="1">
        <v>232</v>
      </c>
      <c r="B233" s="7" t="s">
        <v>76</v>
      </c>
      <c r="C233" s="4" t="s">
        <v>14</v>
      </c>
      <c r="D233" s="1">
        <v>24</v>
      </c>
      <c r="E233" s="4" t="str">
        <f>IF(Table1[[#This Row],[Bit (pixel)]]=8,"Grayscale",IF(Table1[[#This Row],[Bit (pixel)]]=24,"True Color",""))</f>
        <v>True Color</v>
      </c>
      <c r="F233" s="3">
        <v>192.64359999999999</v>
      </c>
      <c r="G233" s="2" t="s">
        <v>73</v>
      </c>
      <c r="H233" s="2" t="s">
        <v>12</v>
      </c>
      <c r="I233" s="1">
        <v>1</v>
      </c>
      <c r="J233" s="3">
        <v>53.627000000000002</v>
      </c>
      <c r="K233" s="3">
        <v>2.3597E-2</v>
      </c>
      <c r="L233" s="3">
        <f>LOG10(255^2/Table1[[#This Row],[MSE]])*10</f>
        <v>64.402235683326822</v>
      </c>
      <c r="M233" s="3">
        <f>(Table1[[#This Row],[Ukuran Asli (kb)]]-Table1[[#This Row],[Ukuran Hasil (kb)]])/Table1[[#This Row],[Ukuran Asli (kb)]]*100</f>
        <v>72.162584170976857</v>
      </c>
      <c r="N233" s="6" t="s">
        <v>245</v>
      </c>
    </row>
    <row r="234" spans="1:14" ht="15.75" thickBot="1" x14ac:dyDescent="0.3">
      <c r="A234" s="1">
        <v>233</v>
      </c>
      <c r="B234" s="7" t="s">
        <v>76</v>
      </c>
      <c r="C234" s="4" t="s">
        <v>14</v>
      </c>
      <c r="D234" s="1">
        <v>24</v>
      </c>
      <c r="E234" s="4" t="str">
        <f>IF(Table1[[#This Row],[Bit (pixel)]]=8,"Grayscale",IF(Table1[[#This Row],[Bit (pixel)]]=24,"True Color",""))</f>
        <v>True Color</v>
      </c>
      <c r="F234" s="3">
        <v>192.64359999999999</v>
      </c>
      <c r="G234" s="2" t="s">
        <v>73</v>
      </c>
      <c r="H234" s="2" t="s">
        <v>12</v>
      </c>
      <c r="I234" s="1">
        <v>2</v>
      </c>
      <c r="J234" s="3">
        <v>52.232399999999998</v>
      </c>
      <c r="K234" s="3">
        <v>0.96494999999999997</v>
      </c>
      <c r="L234" s="3">
        <f>LOG10(255^2/Table1[[#This Row],[MSE]])*10</f>
        <v>48.285755504118612</v>
      </c>
      <c r="M234" s="3">
        <f>(Table1[[#This Row],[Ukuran Asli (kb)]]-Table1[[#This Row],[Ukuran Hasil (kb)]])/Table1[[#This Row],[Ukuran Asli (kb)]]*100</f>
        <v>72.886511672331707</v>
      </c>
      <c r="N234" s="6" t="s">
        <v>245</v>
      </c>
    </row>
    <row r="235" spans="1:14" ht="15.75" thickBot="1" x14ac:dyDescent="0.3">
      <c r="A235" s="1">
        <v>234</v>
      </c>
      <c r="B235" s="7" t="s">
        <v>76</v>
      </c>
      <c r="C235" s="4" t="s">
        <v>14</v>
      </c>
      <c r="D235" s="1">
        <v>24</v>
      </c>
      <c r="E235" s="4" t="str">
        <f>IF(Table1[[#This Row],[Bit (pixel)]]=8,"Grayscale",IF(Table1[[#This Row],[Bit (pixel)]]=24,"True Color",""))</f>
        <v>True Color</v>
      </c>
      <c r="F235" s="3">
        <v>192.64359999999999</v>
      </c>
      <c r="G235" s="2" t="s">
        <v>73</v>
      </c>
      <c r="H235" s="2" t="s">
        <v>12</v>
      </c>
      <c r="I235" s="1">
        <v>3</v>
      </c>
      <c r="J235" s="3">
        <v>49.9238</v>
      </c>
      <c r="K235" s="3">
        <v>4.2885</v>
      </c>
      <c r="L235" s="3">
        <f>LOG10(255^2/Table1[[#This Row],[MSE]])*10</f>
        <v>41.807749464542397</v>
      </c>
      <c r="M235" s="3">
        <f>(Table1[[#This Row],[Ukuran Asli (kb)]]-Table1[[#This Row],[Ukuran Hasil (kb)]])/Table1[[#This Row],[Ukuran Asli (kb)]]*100</f>
        <v>74.084890440170341</v>
      </c>
      <c r="N235" s="6" t="s">
        <v>245</v>
      </c>
    </row>
    <row r="236" spans="1:14" ht="15.75" thickBot="1" x14ac:dyDescent="0.3">
      <c r="A236" s="1">
        <v>235</v>
      </c>
      <c r="B236" s="7" t="s">
        <v>77</v>
      </c>
      <c r="C236" s="4" t="s">
        <v>14</v>
      </c>
      <c r="D236" s="1">
        <v>24</v>
      </c>
      <c r="E236" s="4" t="str">
        <f>IF(Table1[[#This Row],[Bit (pixel)]]=8,"Grayscale",IF(Table1[[#This Row],[Bit (pixel)]]=24,"True Color",""))</f>
        <v>True Color</v>
      </c>
      <c r="F236" s="3">
        <v>196.3057</v>
      </c>
      <c r="G236" s="2" t="s">
        <v>78</v>
      </c>
      <c r="H236" s="2" t="s">
        <v>7</v>
      </c>
      <c r="I236" s="1">
        <v>1</v>
      </c>
      <c r="J236" s="3">
        <v>74.841800000000006</v>
      </c>
      <c r="K236" s="3">
        <v>1.2763999999999999E-2</v>
      </c>
      <c r="L236" s="3">
        <f>LOG10(255^2/Table1[[#This Row],[MSE]])*10</f>
        <v>67.070935653464375</v>
      </c>
      <c r="M236" s="3">
        <f>(Table1[[#This Row],[Ukuran Asli (kb)]]-Table1[[#This Row],[Ukuran Hasil (kb)]])/Table1[[#This Row],[Ukuran Asli (kb)]]*100</f>
        <v>61.874871692467401</v>
      </c>
      <c r="N236" s="6" t="s">
        <v>245</v>
      </c>
    </row>
    <row r="237" spans="1:14" ht="15.75" thickBot="1" x14ac:dyDescent="0.3">
      <c r="A237" s="1">
        <v>236</v>
      </c>
      <c r="B237" s="7" t="s">
        <v>77</v>
      </c>
      <c r="C237" s="4" t="s">
        <v>14</v>
      </c>
      <c r="D237" s="1">
        <v>24</v>
      </c>
      <c r="E237" s="4" t="str">
        <f>IF(Table1[[#This Row],[Bit (pixel)]]=8,"Grayscale",IF(Table1[[#This Row],[Bit (pixel)]]=24,"True Color",""))</f>
        <v>True Color</v>
      </c>
      <c r="F237" s="3">
        <v>196.3057</v>
      </c>
      <c r="G237" s="2" t="s">
        <v>78</v>
      </c>
      <c r="H237" s="2" t="s">
        <v>7</v>
      </c>
      <c r="I237" s="1">
        <v>2</v>
      </c>
      <c r="J237" s="3">
        <v>69.688500000000005</v>
      </c>
      <c r="K237" s="3">
        <v>0.43758999999999998</v>
      </c>
      <c r="L237" s="3">
        <f>LOG10(255^2/Table1[[#This Row],[MSE]])*10</f>
        <v>51.72012972118501</v>
      </c>
      <c r="M237" s="3">
        <f>(Table1[[#This Row],[Ukuran Asli (kb)]]-Table1[[#This Row],[Ukuran Hasil (kb)]])/Table1[[#This Row],[Ukuran Asli (kb)]]*100</f>
        <v>64.500011971124621</v>
      </c>
      <c r="N237" s="6" t="s">
        <v>245</v>
      </c>
    </row>
    <row r="238" spans="1:14" ht="15.75" thickBot="1" x14ac:dyDescent="0.3">
      <c r="A238" s="1">
        <v>237</v>
      </c>
      <c r="B238" s="7" t="s">
        <v>77</v>
      </c>
      <c r="C238" s="4" t="s">
        <v>14</v>
      </c>
      <c r="D238" s="1">
        <v>24</v>
      </c>
      <c r="E238" s="4" t="str">
        <f>IF(Table1[[#This Row],[Bit (pixel)]]=8,"Grayscale",IF(Table1[[#This Row],[Bit (pixel)]]=24,"True Color",""))</f>
        <v>True Color</v>
      </c>
      <c r="F238" s="3">
        <v>196.3057</v>
      </c>
      <c r="G238" s="2" t="s">
        <v>78</v>
      </c>
      <c r="H238" s="2" t="s">
        <v>7</v>
      </c>
      <c r="I238" s="1">
        <v>3</v>
      </c>
      <c r="J238" s="3">
        <v>55.767600000000002</v>
      </c>
      <c r="K238" s="3">
        <v>2.1739000000000002</v>
      </c>
      <c r="L238" s="3">
        <f>LOG10(255^2/Table1[[#This Row],[MSE]])*10</f>
        <v>44.758407983241931</v>
      </c>
      <c r="M238" s="3">
        <f>(Table1[[#This Row],[Ukuran Asli (kb)]]-Table1[[#This Row],[Ukuran Hasil (kb)]])/Table1[[#This Row],[Ukuran Asli (kb)]]*100</f>
        <v>71.591451496314164</v>
      </c>
      <c r="N238" s="6" t="s">
        <v>245</v>
      </c>
    </row>
    <row r="239" spans="1:14" ht="15.75" thickBot="1" x14ac:dyDescent="0.3">
      <c r="A239" s="1">
        <v>238</v>
      </c>
      <c r="B239" s="7" t="s">
        <v>77</v>
      </c>
      <c r="C239" s="4" t="s">
        <v>14</v>
      </c>
      <c r="D239" s="1">
        <v>24</v>
      </c>
      <c r="E239" s="4" t="str">
        <f>IF(Table1[[#This Row],[Bit (pixel)]]=8,"Grayscale",IF(Table1[[#This Row],[Bit (pixel)]]=24,"True Color",""))</f>
        <v>True Color</v>
      </c>
      <c r="F239" s="3">
        <v>196.3057</v>
      </c>
      <c r="G239" s="2" t="s">
        <v>78</v>
      </c>
      <c r="H239" s="2" t="s">
        <v>11</v>
      </c>
      <c r="I239" s="1">
        <v>1</v>
      </c>
      <c r="J239" s="3">
        <v>74.8506</v>
      </c>
      <c r="K239" s="3">
        <v>3.9515000000000002E-3</v>
      </c>
      <c r="L239" s="3">
        <f>LOG10(255^2/Table1[[#This Row],[MSE]])*10</f>
        <v>72.163183745926659</v>
      </c>
      <c r="M239" s="3">
        <f>(Table1[[#This Row],[Ukuran Asli (kb)]]-Table1[[#This Row],[Ukuran Hasil (kb)]])/Table1[[#This Row],[Ukuran Asli (kb)]]*100</f>
        <v>61.870388888351179</v>
      </c>
      <c r="N239" s="6" t="s">
        <v>245</v>
      </c>
    </row>
    <row r="240" spans="1:14" ht="15.75" thickBot="1" x14ac:dyDescent="0.3">
      <c r="A240" s="1">
        <v>239</v>
      </c>
      <c r="B240" s="7" t="s">
        <v>77</v>
      </c>
      <c r="C240" s="4" t="s">
        <v>14</v>
      </c>
      <c r="D240" s="1">
        <v>24</v>
      </c>
      <c r="E240" s="4" t="str">
        <f>IF(Table1[[#This Row],[Bit (pixel)]]=8,"Grayscale",IF(Table1[[#This Row],[Bit (pixel)]]=24,"True Color",""))</f>
        <v>True Color</v>
      </c>
      <c r="F240" s="3">
        <v>196.3057</v>
      </c>
      <c r="G240" s="2" t="s">
        <v>78</v>
      </c>
      <c r="H240" s="2" t="s">
        <v>11</v>
      </c>
      <c r="I240" s="1">
        <v>2</v>
      </c>
      <c r="J240" s="3">
        <v>72.869100000000003</v>
      </c>
      <c r="K240" s="3">
        <v>0.19386</v>
      </c>
      <c r="L240" s="3">
        <f>LOG10(255^2/Table1[[#This Row],[MSE]])*10</f>
        <v>55.255921524666228</v>
      </c>
      <c r="M240" s="3">
        <f>(Table1[[#This Row],[Ukuran Asli (kb)]]-Table1[[#This Row],[Ukuran Hasil (kb)]])/Table1[[#This Row],[Ukuran Asli (kb)]]*100</f>
        <v>62.87978392884159</v>
      </c>
      <c r="N240" s="6" t="s">
        <v>245</v>
      </c>
    </row>
    <row r="241" spans="1:14" ht="15.75" thickBot="1" x14ac:dyDescent="0.3">
      <c r="A241" s="1">
        <v>240</v>
      </c>
      <c r="B241" s="7" t="s">
        <v>77</v>
      </c>
      <c r="C241" s="4" t="s">
        <v>14</v>
      </c>
      <c r="D241" s="1">
        <v>24</v>
      </c>
      <c r="E241" s="4" t="str">
        <f>IF(Table1[[#This Row],[Bit (pixel)]]=8,"Grayscale",IF(Table1[[#This Row],[Bit (pixel)]]=24,"True Color",""))</f>
        <v>True Color</v>
      </c>
      <c r="F241" s="3">
        <v>196.3057</v>
      </c>
      <c r="G241" s="2" t="s">
        <v>78</v>
      </c>
      <c r="H241" s="2" t="s">
        <v>11</v>
      </c>
      <c r="I241" s="1">
        <v>3</v>
      </c>
      <c r="J241" s="3">
        <v>66.772499999999994</v>
      </c>
      <c r="K241" s="3">
        <v>1.1541999999999999</v>
      </c>
      <c r="L241" s="3">
        <f>LOG10(255^2/Table1[[#This Row],[MSE]])*10</f>
        <v>47.507992908952666</v>
      </c>
      <c r="M241" s="3">
        <f>(Table1[[#This Row],[Ukuran Asli (kb)]]-Table1[[#This Row],[Ukuran Hasil (kb)]])/Table1[[#This Row],[Ukuran Asli (kb)]]*100</f>
        <v>65.985450244185486</v>
      </c>
      <c r="N241" s="6" t="s">
        <v>245</v>
      </c>
    </row>
    <row r="242" spans="1:14" ht="15.75" thickBot="1" x14ac:dyDescent="0.3">
      <c r="A242" s="1">
        <v>241</v>
      </c>
      <c r="B242" s="7" t="s">
        <v>77</v>
      </c>
      <c r="C242" s="4" t="s">
        <v>14</v>
      </c>
      <c r="D242" s="1">
        <v>24</v>
      </c>
      <c r="E242" s="4" t="str">
        <f>IF(Table1[[#This Row],[Bit (pixel)]]=8,"Grayscale",IF(Table1[[#This Row],[Bit (pixel)]]=24,"True Color",""))</f>
        <v>True Color</v>
      </c>
      <c r="F242" s="3">
        <v>196.3057</v>
      </c>
      <c r="G242" s="2" t="s">
        <v>78</v>
      </c>
      <c r="H242" s="2" t="s">
        <v>12</v>
      </c>
      <c r="I242" s="1">
        <v>1</v>
      </c>
      <c r="J242" s="3">
        <v>74.835899999999995</v>
      </c>
      <c r="K242" s="3">
        <v>3.2437999999999998E-3</v>
      </c>
      <c r="L242" s="3">
        <f>LOG10(255^2/Table1[[#This Row],[MSE]])*10</f>
        <v>73.020262913996973</v>
      </c>
      <c r="M242" s="3">
        <f>(Table1[[#This Row],[Ukuran Asli (kb)]]-Table1[[#This Row],[Ukuran Hasil (kb)]])/Table1[[#This Row],[Ukuran Asli (kb)]]*100</f>
        <v>61.877877208863531</v>
      </c>
      <c r="N242" s="6" t="s">
        <v>245</v>
      </c>
    </row>
    <row r="243" spans="1:14" ht="15.75" thickBot="1" x14ac:dyDescent="0.3">
      <c r="A243" s="1">
        <v>242</v>
      </c>
      <c r="B243" s="7" t="s">
        <v>77</v>
      </c>
      <c r="C243" s="4" t="s">
        <v>14</v>
      </c>
      <c r="D243" s="1">
        <v>24</v>
      </c>
      <c r="E243" s="4" t="str">
        <f>IF(Table1[[#This Row],[Bit (pixel)]]=8,"Grayscale",IF(Table1[[#This Row],[Bit (pixel)]]=24,"True Color",""))</f>
        <v>True Color</v>
      </c>
      <c r="F243" s="3">
        <v>196.3057</v>
      </c>
      <c r="G243" s="2" t="s">
        <v>78</v>
      </c>
      <c r="H243" s="2" t="s">
        <v>12</v>
      </c>
      <c r="I243" s="1">
        <v>2</v>
      </c>
      <c r="J243" s="3">
        <v>72.930700000000002</v>
      </c>
      <c r="K243" s="3">
        <v>0.18992999999999999</v>
      </c>
      <c r="L243" s="3">
        <f>LOG10(255^2/Table1[[#This Row],[MSE]])*10</f>
        <v>55.344867926267767</v>
      </c>
      <c r="M243" s="3">
        <f>(Table1[[#This Row],[Ukuran Asli (kb)]]-Table1[[#This Row],[Ukuran Hasil (kb)]])/Table1[[#This Row],[Ukuran Asli (kb)]]*100</f>
        <v>62.848404300027973</v>
      </c>
      <c r="N243" s="6" t="s">
        <v>245</v>
      </c>
    </row>
    <row r="244" spans="1:14" ht="15.75" thickBot="1" x14ac:dyDescent="0.3">
      <c r="A244" s="1">
        <v>243</v>
      </c>
      <c r="B244" s="7" t="s">
        <v>77</v>
      </c>
      <c r="C244" s="4" t="s">
        <v>14</v>
      </c>
      <c r="D244" s="1">
        <v>24</v>
      </c>
      <c r="E244" s="4" t="str">
        <f>IF(Table1[[#This Row],[Bit (pixel)]]=8,"Grayscale",IF(Table1[[#This Row],[Bit (pixel)]]=24,"True Color",""))</f>
        <v>True Color</v>
      </c>
      <c r="F244" s="3">
        <v>196.3057</v>
      </c>
      <c r="G244" s="2" t="s">
        <v>78</v>
      </c>
      <c r="H244" s="2" t="s">
        <v>12</v>
      </c>
      <c r="I244" s="1">
        <v>3</v>
      </c>
      <c r="J244" s="3">
        <v>66.722700000000003</v>
      </c>
      <c r="K244" s="3">
        <v>1.1420999999999999</v>
      </c>
      <c r="L244" s="3">
        <f>LOG10(255^2/Table1[[#This Row],[MSE]])*10</f>
        <v>47.553762293338806</v>
      </c>
      <c r="M244" s="3">
        <f>(Table1[[#This Row],[Ukuran Asli (kb)]]-Table1[[#This Row],[Ukuran Hasil (kb)]])/Table1[[#This Row],[Ukuran Asli (kb)]]*100</f>
        <v>66.010818840206881</v>
      </c>
      <c r="N244" s="6" t="s">
        <v>245</v>
      </c>
    </row>
    <row r="245" spans="1:14" ht="15.75" thickBot="1" x14ac:dyDescent="0.3">
      <c r="A245" s="1">
        <v>244</v>
      </c>
      <c r="B245" s="7" t="s">
        <v>79</v>
      </c>
      <c r="C245" s="4" t="s">
        <v>14</v>
      </c>
      <c r="D245" s="1">
        <v>24</v>
      </c>
      <c r="E245" s="4" t="str">
        <f>IF(Table1[[#This Row],[Bit (pixel)]]=8,"Grayscale",IF(Table1[[#This Row],[Bit (pixel)]]=24,"True Color",""))</f>
        <v>True Color</v>
      </c>
      <c r="F245" s="3">
        <v>49.235399999999998</v>
      </c>
      <c r="G245" s="2" t="s">
        <v>80</v>
      </c>
      <c r="H245" s="2" t="s">
        <v>7</v>
      </c>
      <c r="I245" s="1">
        <v>1</v>
      </c>
      <c r="J245" s="3">
        <v>14.8828</v>
      </c>
      <c r="K245" s="3">
        <v>1.9924000000000001E-3</v>
      </c>
      <c r="L245" s="3">
        <f>LOG10(255^2/Table1[[#This Row],[MSE]])*10</f>
        <v>75.137038278075636</v>
      </c>
      <c r="M245" s="3">
        <f>(Table1[[#This Row],[Ukuran Asli (kb)]]-Table1[[#This Row],[Ukuran Hasil (kb)]])/Table1[[#This Row],[Ukuran Asli (kb)]]*100</f>
        <v>69.772155806594441</v>
      </c>
      <c r="N245" s="6" t="s">
        <v>245</v>
      </c>
    </row>
    <row r="246" spans="1:14" ht="15.75" thickBot="1" x14ac:dyDescent="0.3">
      <c r="A246" s="1">
        <v>245</v>
      </c>
      <c r="B246" s="7" t="s">
        <v>79</v>
      </c>
      <c r="C246" s="4" t="s">
        <v>14</v>
      </c>
      <c r="D246" s="1">
        <v>24</v>
      </c>
      <c r="E246" s="4" t="str">
        <f>IF(Table1[[#This Row],[Bit (pixel)]]=8,"Grayscale",IF(Table1[[#This Row],[Bit (pixel)]]=24,"True Color",""))</f>
        <v>True Color</v>
      </c>
      <c r="F246" s="3">
        <v>49.235399999999998</v>
      </c>
      <c r="G246" s="2" t="s">
        <v>80</v>
      </c>
      <c r="H246" s="2" t="s">
        <v>7</v>
      </c>
      <c r="I246" s="1">
        <v>2</v>
      </c>
      <c r="J246" s="3">
        <v>14.8779</v>
      </c>
      <c r="K246" s="3">
        <v>0.18062</v>
      </c>
      <c r="L246" s="3">
        <f>LOG10(255^2/Table1[[#This Row],[MSE]])*10</f>
        <v>55.563145229262638</v>
      </c>
      <c r="M246" s="3">
        <f>(Table1[[#This Row],[Ukuran Asli (kb)]]-Table1[[#This Row],[Ukuran Hasil (kb)]])/Table1[[#This Row],[Ukuran Asli (kb)]]*100</f>
        <v>69.782107995466674</v>
      </c>
      <c r="N246" s="6" t="s">
        <v>245</v>
      </c>
    </row>
    <row r="247" spans="1:14" ht="15.75" thickBot="1" x14ac:dyDescent="0.3">
      <c r="A247" s="1">
        <v>246</v>
      </c>
      <c r="B247" s="7" t="s">
        <v>79</v>
      </c>
      <c r="C247" s="4" t="s">
        <v>14</v>
      </c>
      <c r="D247" s="1">
        <v>24</v>
      </c>
      <c r="E247" s="4" t="str">
        <f>IF(Table1[[#This Row],[Bit (pixel)]]=8,"Grayscale",IF(Table1[[#This Row],[Bit (pixel)]]=24,"True Color",""))</f>
        <v>True Color</v>
      </c>
      <c r="F247" s="3">
        <v>49.235399999999998</v>
      </c>
      <c r="G247" s="2" t="s">
        <v>80</v>
      </c>
      <c r="H247" s="2" t="s">
        <v>7</v>
      </c>
      <c r="I247" s="1">
        <v>3</v>
      </c>
      <c r="J247" s="3">
        <v>14.841799999999999</v>
      </c>
      <c r="K247" s="3">
        <v>1.9406000000000001</v>
      </c>
      <c r="L247" s="3">
        <f>LOG10(255^2/Table1[[#This Row],[MSE]])*10</f>
        <v>45.251443338232079</v>
      </c>
      <c r="M247" s="3">
        <f>(Table1[[#This Row],[Ukuran Asli (kb)]]-Table1[[#This Row],[Ukuran Hasil (kb)]])/Table1[[#This Row],[Ukuran Asli (kb)]]*100</f>
        <v>69.855429223688645</v>
      </c>
      <c r="N247" s="6" t="s">
        <v>245</v>
      </c>
    </row>
    <row r="248" spans="1:14" ht="15.75" thickBot="1" x14ac:dyDescent="0.3">
      <c r="A248" s="1">
        <v>247</v>
      </c>
      <c r="B248" s="7" t="s">
        <v>79</v>
      </c>
      <c r="C248" s="4" t="s">
        <v>14</v>
      </c>
      <c r="D248" s="1">
        <v>24</v>
      </c>
      <c r="E248" s="4" t="str">
        <f>IF(Table1[[#This Row],[Bit (pixel)]]=8,"Grayscale",IF(Table1[[#This Row],[Bit (pixel)]]=24,"True Color",""))</f>
        <v>True Color</v>
      </c>
      <c r="F248" s="3">
        <v>49.235399999999998</v>
      </c>
      <c r="G248" s="2" t="s">
        <v>80</v>
      </c>
      <c r="H248" s="2" t="s">
        <v>11</v>
      </c>
      <c r="I248" s="1">
        <v>1</v>
      </c>
      <c r="J248" s="3">
        <v>14.875999999999999</v>
      </c>
      <c r="K248" s="3">
        <v>1.0000000000000001E-5</v>
      </c>
      <c r="L248" s="3">
        <f>LOG10(255^2/Table1[[#This Row],[MSE]])*10</f>
        <v>98.130803608679116</v>
      </c>
      <c r="M248" s="3">
        <f>(Table1[[#This Row],[Ukuran Asli (kb)]]-Table1[[#This Row],[Ukuran Hasil (kb)]])/Table1[[#This Row],[Ukuran Asli (kb)]]*100</f>
        <v>69.785967007478362</v>
      </c>
      <c r="N248" s="6" t="s">
        <v>245</v>
      </c>
    </row>
    <row r="249" spans="1:14" ht="15.75" thickBot="1" x14ac:dyDescent="0.3">
      <c r="A249" s="1">
        <v>248</v>
      </c>
      <c r="B249" s="7" t="s">
        <v>79</v>
      </c>
      <c r="C249" s="4" t="s">
        <v>14</v>
      </c>
      <c r="D249" s="1">
        <v>24</v>
      </c>
      <c r="E249" s="4" t="str">
        <f>IF(Table1[[#This Row],[Bit (pixel)]]=8,"Grayscale",IF(Table1[[#This Row],[Bit (pixel)]]=24,"True Color",""))</f>
        <v>True Color</v>
      </c>
      <c r="F249" s="3">
        <v>49.235399999999998</v>
      </c>
      <c r="G249" s="2" t="s">
        <v>80</v>
      </c>
      <c r="H249" s="2" t="s">
        <v>11</v>
      </c>
      <c r="I249" s="1">
        <v>2</v>
      </c>
      <c r="J249" s="3">
        <v>14.987299999999999</v>
      </c>
      <c r="K249" s="3">
        <v>2.6912999999999999E-2</v>
      </c>
      <c r="L249" s="3">
        <f>LOG10(255^2/Table1[[#This Row],[MSE]])*10</f>
        <v>63.831182494725461</v>
      </c>
      <c r="M249" s="3">
        <f>(Table1[[#This Row],[Ukuran Asli (kb)]]-Table1[[#This Row],[Ukuran Hasil (kb)]])/Table1[[#This Row],[Ukuran Asli (kb)]]*100</f>
        <v>69.559910145951903</v>
      </c>
      <c r="N249" s="6" t="s">
        <v>245</v>
      </c>
    </row>
    <row r="250" spans="1:14" ht="15.75" thickBot="1" x14ac:dyDescent="0.3">
      <c r="A250" s="1">
        <v>249</v>
      </c>
      <c r="B250" s="7" t="s">
        <v>79</v>
      </c>
      <c r="C250" s="4" t="s">
        <v>14</v>
      </c>
      <c r="D250" s="1">
        <v>24</v>
      </c>
      <c r="E250" s="4" t="str">
        <f>IF(Table1[[#This Row],[Bit (pixel)]]=8,"Grayscale",IF(Table1[[#This Row],[Bit (pixel)]]=24,"True Color",""))</f>
        <v>True Color</v>
      </c>
      <c r="F250" s="3">
        <v>49.235399999999998</v>
      </c>
      <c r="G250" s="2" t="s">
        <v>80</v>
      </c>
      <c r="H250" s="2" t="s">
        <v>11</v>
      </c>
      <c r="I250" s="1">
        <v>3</v>
      </c>
      <c r="J250" s="3">
        <v>15.084</v>
      </c>
      <c r="K250" s="3">
        <v>0.24066000000000001</v>
      </c>
      <c r="L250" s="3">
        <f>LOG10(255^2/Table1[[#This Row],[MSE]])*10</f>
        <v>54.316764485026198</v>
      </c>
      <c r="M250" s="3">
        <f>(Table1[[#This Row],[Ukuran Asli (kb)]]-Table1[[#This Row],[Ukuran Hasil (kb)]])/Table1[[#This Row],[Ukuran Asli (kb)]]*100</f>
        <v>69.363506745146779</v>
      </c>
      <c r="N250" s="6" t="s">
        <v>245</v>
      </c>
    </row>
    <row r="251" spans="1:14" ht="15.75" thickBot="1" x14ac:dyDescent="0.3">
      <c r="A251" s="1">
        <v>250</v>
      </c>
      <c r="B251" s="7" t="s">
        <v>79</v>
      </c>
      <c r="C251" s="4" t="s">
        <v>14</v>
      </c>
      <c r="D251" s="1">
        <v>24</v>
      </c>
      <c r="E251" s="4" t="str">
        <f>IF(Table1[[#This Row],[Bit (pixel)]]=8,"Grayscale",IF(Table1[[#This Row],[Bit (pixel)]]=24,"True Color",""))</f>
        <v>True Color</v>
      </c>
      <c r="F251" s="3">
        <v>49.235399999999998</v>
      </c>
      <c r="G251" s="2" t="s">
        <v>80</v>
      </c>
      <c r="H251" s="2" t="s">
        <v>12</v>
      </c>
      <c r="I251" s="1">
        <v>1</v>
      </c>
      <c r="J251" s="3">
        <v>14.875999999999999</v>
      </c>
      <c r="K251" s="3">
        <v>1.0000000000000001E-5</v>
      </c>
      <c r="L251" s="3">
        <f>LOG10(255^2/Table1[[#This Row],[MSE]])*10</f>
        <v>98.130803608679116</v>
      </c>
      <c r="M251" s="3">
        <f>(Table1[[#This Row],[Ukuran Asli (kb)]]-Table1[[#This Row],[Ukuran Hasil (kb)]])/Table1[[#This Row],[Ukuran Asli (kb)]]*100</f>
        <v>69.785967007478362</v>
      </c>
      <c r="N251" s="6" t="s">
        <v>245</v>
      </c>
    </row>
    <row r="252" spans="1:14" ht="15.75" thickBot="1" x14ac:dyDescent="0.3">
      <c r="A252" s="1">
        <v>251</v>
      </c>
      <c r="B252" s="7" t="s">
        <v>79</v>
      </c>
      <c r="C252" s="4" t="s">
        <v>14</v>
      </c>
      <c r="D252" s="1">
        <v>24</v>
      </c>
      <c r="E252" s="4" t="str">
        <f>IF(Table1[[#This Row],[Bit (pixel)]]=8,"Grayscale",IF(Table1[[#This Row],[Bit (pixel)]]=24,"True Color",""))</f>
        <v>True Color</v>
      </c>
      <c r="F252" s="3">
        <v>49.235399999999998</v>
      </c>
      <c r="G252" s="2" t="s">
        <v>80</v>
      </c>
      <c r="H252" s="2" t="s">
        <v>12</v>
      </c>
      <c r="I252" s="1">
        <v>2</v>
      </c>
      <c r="J252" s="3">
        <v>14.962899999999999</v>
      </c>
      <c r="K252" s="3">
        <v>2.2630000000000001E-2</v>
      </c>
      <c r="L252" s="3">
        <f>LOG10(255^2/Table1[[#This Row],[MSE]])*10</f>
        <v>64.583958069131825</v>
      </c>
      <c r="M252" s="3">
        <f>(Table1[[#This Row],[Ukuran Asli (kb)]]-Table1[[#This Row],[Ukuran Hasil (kb)]])/Table1[[#This Row],[Ukuran Asli (kb)]]*100</f>
        <v>69.609467984417719</v>
      </c>
      <c r="N252" s="6" t="s">
        <v>245</v>
      </c>
    </row>
    <row r="253" spans="1:14" ht="15.75" thickBot="1" x14ac:dyDescent="0.3">
      <c r="A253" s="1">
        <v>252</v>
      </c>
      <c r="B253" s="7" t="s">
        <v>79</v>
      </c>
      <c r="C253" s="4" t="s">
        <v>14</v>
      </c>
      <c r="D253" s="1">
        <v>24</v>
      </c>
      <c r="E253" s="4" t="str">
        <f>IF(Table1[[#This Row],[Bit (pixel)]]=8,"Grayscale",IF(Table1[[#This Row],[Bit (pixel)]]=24,"True Color",""))</f>
        <v>True Color</v>
      </c>
      <c r="F253" s="3">
        <v>49.235399999999998</v>
      </c>
      <c r="G253" s="2" t="s">
        <v>80</v>
      </c>
      <c r="H253" s="2" t="s">
        <v>12</v>
      </c>
      <c r="I253" s="1">
        <v>3</v>
      </c>
      <c r="J253" s="3">
        <v>15.1143</v>
      </c>
      <c r="K253" s="3">
        <v>0.23080999999999999</v>
      </c>
      <c r="L253" s="3">
        <f>LOG10(255^2/Table1[[#This Row],[MSE]])*10</f>
        <v>54.498257398732235</v>
      </c>
      <c r="M253" s="3">
        <f>(Table1[[#This Row],[Ukuran Asli (kb)]]-Table1[[#This Row],[Ukuran Hasil (kb)]])/Table1[[#This Row],[Ukuran Asli (kb)]]*100</f>
        <v>69.30196565885521</v>
      </c>
      <c r="N253" s="6" t="s">
        <v>245</v>
      </c>
    </row>
    <row r="254" spans="1:14" ht="15.75" thickBot="1" x14ac:dyDescent="0.3">
      <c r="A254" s="1">
        <v>253</v>
      </c>
      <c r="B254" s="7" t="s">
        <v>81</v>
      </c>
      <c r="C254" s="4" t="s">
        <v>14</v>
      </c>
      <c r="D254" s="1">
        <v>24</v>
      </c>
      <c r="E254" s="4" t="str">
        <f>IF(Table1[[#This Row],[Bit (pixel)]]=8,"Grayscale",IF(Table1[[#This Row],[Bit (pixel)]]=24,"True Color",""))</f>
        <v>True Color</v>
      </c>
      <c r="F254" s="3">
        <v>185.79390000000001</v>
      </c>
      <c r="G254" s="2" t="s">
        <v>66</v>
      </c>
      <c r="H254" s="2" t="s">
        <v>7</v>
      </c>
      <c r="I254" s="1">
        <v>1</v>
      </c>
      <c r="J254" s="3">
        <v>57.825200000000002</v>
      </c>
      <c r="K254" s="3">
        <v>1.4811E-3</v>
      </c>
      <c r="L254" s="3">
        <f>LOG10(255^2/Table1[[#This Row],[MSE]])*10</f>
        <v>76.424959789287172</v>
      </c>
      <c r="M254" s="3">
        <f>(Table1[[#This Row],[Ukuran Asli (kb)]]-Table1[[#This Row],[Ukuran Hasil (kb)]])/Table1[[#This Row],[Ukuran Asli (kb)]]*100</f>
        <v>68.876696167096981</v>
      </c>
      <c r="N254" s="6" t="s">
        <v>245</v>
      </c>
    </row>
    <row r="255" spans="1:14" ht="15.75" thickBot="1" x14ac:dyDescent="0.3">
      <c r="A255" s="1">
        <v>254</v>
      </c>
      <c r="B255" s="7" t="s">
        <v>81</v>
      </c>
      <c r="C255" s="4" t="s">
        <v>14</v>
      </c>
      <c r="D255" s="1">
        <v>24</v>
      </c>
      <c r="E255" s="4" t="str">
        <f>IF(Table1[[#This Row],[Bit (pixel)]]=8,"Grayscale",IF(Table1[[#This Row],[Bit (pixel)]]=24,"True Color",""))</f>
        <v>True Color</v>
      </c>
      <c r="F255" s="3">
        <v>185.79390000000001</v>
      </c>
      <c r="G255" s="2" t="s">
        <v>66</v>
      </c>
      <c r="H255" s="2" t="s">
        <v>7</v>
      </c>
      <c r="I255" s="1">
        <v>2</v>
      </c>
      <c r="J255" s="3">
        <v>56.2119</v>
      </c>
      <c r="K255" s="3">
        <v>0.57528000000000001</v>
      </c>
      <c r="L255" s="3">
        <f>LOG10(255^2/Table1[[#This Row],[MSE]])*10</f>
        <v>50.532010851226509</v>
      </c>
      <c r="M255" s="3">
        <f>(Table1[[#This Row],[Ukuran Asli (kb)]]-Table1[[#This Row],[Ukuran Hasil (kb)]])/Table1[[#This Row],[Ukuran Asli (kb)]]*100</f>
        <v>69.745023921668036</v>
      </c>
      <c r="N255" s="6" t="s">
        <v>245</v>
      </c>
    </row>
    <row r="256" spans="1:14" ht="15.75" thickBot="1" x14ac:dyDescent="0.3">
      <c r="A256" s="1">
        <v>255</v>
      </c>
      <c r="B256" s="7" t="s">
        <v>81</v>
      </c>
      <c r="C256" s="4" t="s">
        <v>14</v>
      </c>
      <c r="D256" s="1">
        <v>24</v>
      </c>
      <c r="E256" s="4" t="str">
        <f>IF(Table1[[#This Row],[Bit (pixel)]]=8,"Grayscale",IF(Table1[[#This Row],[Bit (pixel)]]=24,"True Color",""))</f>
        <v>True Color</v>
      </c>
      <c r="F256" s="3">
        <v>185.79390000000001</v>
      </c>
      <c r="G256" s="2" t="s">
        <v>66</v>
      </c>
      <c r="H256" s="2" t="s">
        <v>7</v>
      </c>
      <c r="I256" s="1">
        <v>3</v>
      </c>
      <c r="J256" s="3">
        <v>51.046900000000001</v>
      </c>
      <c r="K256" s="3">
        <v>3.3895</v>
      </c>
      <c r="L256" s="3">
        <f>LOG10(255^2/Table1[[#This Row],[MSE]])*10</f>
        <v>42.829447226224488</v>
      </c>
      <c r="M256" s="3">
        <f>(Table1[[#This Row],[Ukuran Asli (kb)]]-Table1[[#This Row],[Ukuran Hasil (kb)]])/Table1[[#This Row],[Ukuran Asli (kb)]]*100</f>
        <v>72.5249860194549</v>
      </c>
      <c r="N256" s="6" t="s">
        <v>245</v>
      </c>
    </row>
    <row r="257" spans="1:14" ht="15.75" thickBot="1" x14ac:dyDescent="0.3">
      <c r="A257" s="1">
        <v>256</v>
      </c>
      <c r="B257" s="7" t="s">
        <v>81</v>
      </c>
      <c r="C257" s="4" t="s">
        <v>14</v>
      </c>
      <c r="D257" s="1">
        <v>24</v>
      </c>
      <c r="E257" s="4" t="str">
        <f>IF(Table1[[#This Row],[Bit (pixel)]]=8,"Grayscale",IF(Table1[[#This Row],[Bit (pixel)]]=24,"True Color",""))</f>
        <v>True Color</v>
      </c>
      <c r="F257" s="3">
        <v>185.79390000000001</v>
      </c>
      <c r="G257" s="2" t="s">
        <v>66</v>
      </c>
      <c r="H257" s="2" t="s">
        <v>11</v>
      </c>
      <c r="I257" s="1">
        <v>1</v>
      </c>
      <c r="J257" s="3">
        <v>57.825200000000002</v>
      </c>
      <c r="K257" s="3">
        <v>1.0000000000000001E-5</v>
      </c>
      <c r="L257" s="3">
        <f>LOG10(255^2/Table1[[#This Row],[MSE]])*10</f>
        <v>98.130803608679116</v>
      </c>
      <c r="M257" s="3">
        <f>(Table1[[#This Row],[Ukuran Asli (kb)]]-Table1[[#This Row],[Ukuran Hasil (kb)]])/Table1[[#This Row],[Ukuran Asli (kb)]]*100</f>
        <v>68.876696167096981</v>
      </c>
      <c r="N257" s="6" t="s">
        <v>245</v>
      </c>
    </row>
    <row r="258" spans="1:14" ht="15.75" thickBot="1" x14ac:dyDescent="0.3">
      <c r="A258" s="1">
        <v>257</v>
      </c>
      <c r="B258" s="7" t="s">
        <v>81</v>
      </c>
      <c r="C258" s="4" t="s">
        <v>14</v>
      </c>
      <c r="D258" s="1">
        <v>24</v>
      </c>
      <c r="E258" s="4" t="str">
        <f>IF(Table1[[#This Row],[Bit (pixel)]]=8,"Grayscale",IF(Table1[[#This Row],[Bit (pixel)]]=24,"True Color",""))</f>
        <v>True Color</v>
      </c>
      <c r="F258" s="3">
        <v>185.79390000000001</v>
      </c>
      <c r="G258" s="2" t="s">
        <v>66</v>
      </c>
      <c r="H258" s="2" t="s">
        <v>11</v>
      </c>
      <c r="I258" s="1">
        <v>2</v>
      </c>
      <c r="J258" s="3">
        <v>57.383800000000001</v>
      </c>
      <c r="K258" s="3">
        <v>0.12961</v>
      </c>
      <c r="L258" s="3">
        <f>LOG10(255^2/Table1[[#This Row],[MSE]])*10</f>
        <v>57.004418502494183</v>
      </c>
      <c r="M258" s="3">
        <f>(Table1[[#This Row],[Ukuran Asli (kb)]]-Table1[[#This Row],[Ukuran Hasil (kb)]])/Table1[[#This Row],[Ukuran Asli (kb)]]*100</f>
        <v>69.114271243566122</v>
      </c>
      <c r="N258" s="6" t="s">
        <v>245</v>
      </c>
    </row>
    <row r="259" spans="1:14" ht="15.75" thickBot="1" x14ac:dyDescent="0.3">
      <c r="A259" s="1">
        <v>258</v>
      </c>
      <c r="B259" s="7" t="s">
        <v>81</v>
      </c>
      <c r="C259" s="4" t="s">
        <v>14</v>
      </c>
      <c r="D259" s="1">
        <v>24</v>
      </c>
      <c r="E259" s="4" t="str">
        <f>IF(Table1[[#This Row],[Bit (pixel)]]=8,"Grayscale",IF(Table1[[#This Row],[Bit (pixel)]]=24,"True Color",""))</f>
        <v>True Color</v>
      </c>
      <c r="F259" s="3">
        <v>185.79390000000001</v>
      </c>
      <c r="G259" s="2" t="s">
        <v>66</v>
      </c>
      <c r="H259" s="2" t="s">
        <v>11</v>
      </c>
      <c r="I259" s="1">
        <v>3</v>
      </c>
      <c r="J259" s="3">
        <v>56.331099999999999</v>
      </c>
      <c r="K259" s="3">
        <v>1.4258999999999999</v>
      </c>
      <c r="L259" s="3">
        <f>LOG10(255^2/Table1[[#This Row],[MSE]])*10</f>
        <v>46.589912918534893</v>
      </c>
      <c r="M259" s="3">
        <f>(Table1[[#This Row],[Ukuran Asli (kb)]]-Table1[[#This Row],[Ukuran Hasil (kb)]])/Table1[[#This Row],[Ukuran Asli (kb)]]*100</f>
        <v>69.680866809943709</v>
      </c>
      <c r="N259" s="6" t="s">
        <v>245</v>
      </c>
    </row>
    <row r="260" spans="1:14" ht="15.75" thickBot="1" x14ac:dyDescent="0.3">
      <c r="A260" s="1">
        <v>259</v>
      </c>
      <c r="B260" s="7" t="s">
        <v>81</v>
      </c>
      <c r="C260" s="4" t="s">
        <v>14</v>
      </c>
      <c r="D260" s="1">
        <v>24</v>
      </c>
      <c r="E260" s="4" t="str">
        <f>IF(Table1[[#This Row],[Bit (pixel)]]=8,"Grayscale",IF(Table1[[#This Row],[Bit (pixel)]]=24,"True Color",""))</f>
        <v>True Color</v>
      </c>
      <c r="F260" s="3">
        <v>185.79390000000001</v>
      </c>
      <c r="G260" s="2" t="s">
        <v>66</v>
      </c>
      <c r="H260" s="2" t="s">
        <v>12</v>
      </c>
      <c r="I260" s="1">
        <v>1</v>
      </c>
      <c r="J260" s="3">
        <v>57.825200000000002</v>
      </c>
      <c r="K260" s="3">
        <v>1.0000000000000001E-5</v>
      </c>
      <c r="L260" s="3">
        <f>LOG10(255^2/Table1[[#This Row],[MSE]])*10</f>
        <v>98.130803608679116</v>
      </c>
      <c r="M260" s="3">
        <f>(Table1[[#This Row],[Ukuran Asli (kb)]]-Table1[[#This Row],[Ukuran Hasil (kb)]])/Table1[[#This Row],[Ukuran Asli (kb)]]*100</f>
        <v>68.876696167096981</v>
      </c>
      <c r="N260" s="6" t="s">
        <v>245</v>
      </c>
    </row>
    <row r="261" spans="1:14" ht="15.75" thickBot="1" x14ac:dyDescent="0.3">
      <c r="A261" s="1">
        <v>260</v>
      </c>
      <c r="B261" s="7" t="s">
        <v>81</v>
      </c>
      <c r="C261" s="4" t="s">
        <v>14</v>
      </c>
      <c r="D261" s="1">
        <v>24</v>
      </c>
      <c r="E261" s="4" t="str">
        <f>IF(Table1[[#This Row],[Bit (pixel)]]=8,"Grayscale",IF(Table1[[#This Row],[Bit (pixel)]]=24,"True Color",""))</f>
        <v>True Color</v>
      </c>
      <c r="F261" s="3">
        <v>185.79390000000001</v>
      </c>
      <c r="G261" s="2" t="s">
        <v>66</v>
      </c>
      <c r="H261" s="2" t="s">
        <v>12</v>
      </c>
      <c r="I261" s="1">
        <v>2</v>
      </c>
      <c r="J261" s="3">
        <v>57.398400000000002</v>
      </c>
      <c r="K261" s="3">
        <v>0.11069</v>
      </c>
      <c r="L261" s="3">
        <f>LOG10(255^2/Table1[[#This Row],[MSE]])*10</f>
        <v>57.68971973421791</v>
      </c>
      <c r="M261" s="3">
        <f>(Table1[[#This Row],[Ukuran Asli (kb)]]-Table1[[#This Row],[Ukuran Hasil (kb)]])/Table1[[#This Row],[Ukuran Asli (kb)]]*100</f>
        <v>69.106413073841495</v>
      </c>
      <c r="N261" s="6" t="s">
        <v>245</v>
      </c>
    </row>
    <row r="262" spans="1:14" ht="15.75" thickBot="1" x14ac:dyDescent="0.3">
      <c r="A262" s="1">
        <v>261</v>
      </c>
      <c r="B262" s="7" t="s">
        <v>81</v>
      </c>
      <c r="C262" s="4" t="s">
        <v>14</v>
      </c>
      <c r="D262" s="1">
        <v>24</v>
      </c>
      <c r="E262" s="4" t="str">
        <f>IF(Table1[[#This Row],[Bit (pixel)]]=8,"Grayscale",IF(Table1[[#This Row],[Bit (pixel)]]=24,"True Color",""))</f>
        <v>True Color</v>
      </c>
      <c r="F262" s="3">
        <v>185.79390000000001</v>
      </c>
      <c r="G262" s="2" t="s">
        <v>66</v>
      </c>
      <c r="H262" s="2" t="s">
        <v>12</v>
      </c>
      <c r="I262" s="1">
        <v>3</v>
      </c>
      <c r="J262" s="3">
        <v>55.959000000000003</v>
      </c>
      <c r="K262" s="3">
        <v>1.4398</v>
      </c>
      <c r="L262" s="3">
        <f>LOG10(255^2/Table1[[#This Row],[MSE]])*10</f>
        <v>46.547781916398876</v>
      </c>
      <c r="M262" s="3">
        <f>(Table1[[#This Row],[Ukuran Asli (kb)]]-Table1[[#This Row],[Ukuran Hasil (kb)]])/Table1[[#This Row],[Ukuran Asli (kb)]]*100</f>
        <v>69.881142491761025</v>
      </c>
      <c r="N262" s="6" t="s">
        <v>245</v>
      </c>
    </row>
    <row r="263" spans="1:14" ht="15.75" thickBot="1" x14ac:dyDescent="0.3">
      <c r="A263" s="1">
        <v>262</v>
      </c>
      <c r="B263" s="7" t="s">
        <v>82</v>
      </c>
      <c r="C263" s="4" t="s">
        <v>14</v>
      </c>
      <c r="D263" s="1">
        <v>24</v>
      </c>
      <c r="E263" s="4" t="str">
        <f>IF(Table1[[#This Row],[Bit (pixel)]]=8,"Grayscale",IF(Table1[[#This Row],[Bit (pixel)]]=24,"True Color",""))</f>
        <v>True Color</v>
      </c>
      <c r="F263" s="3">
        <v>194.7842</v>
      </c>
      <c r="G263" s="2" t="s">
        <v>69</v>
      </c>
      <c r="H263" s="2" t="s">
        <v>7</v>
      </c>
      <c r="I263" s="1">
        <v>1</v>
      </c>
      <c r="J263" s="3">
        <v>60.2119</v>
      </c>
      <c r="K263" s="3">
        <v>4.5865000000000001E-4</v>
      </c>
      <c r="L263" s="3">
        <f>LOG10(255^2/Table1[[#This Row],[MSE]])*10</f>
        <v>81.515989630242956</v>
      </c>
      <c r="M263" s="3">
        <f>(Table1[[#This Row],[Ukuran Asli (kb)]]-Table1[[#This Row],[Ukuran Hasil (kb)]])/Table1[[#This Row],[Ukuran Asli (kb)]]*100</f>
        <v>69.087893165872799</v>
      </c>
      <c r="N263" s="6" t="s">
        <v>245</v>
      </c>
    </row>
    <row r="264" spans="1:14" ht="15.75" thickBot="1" x14ac:dyDescent="0.3">
      <c r="A264" s="1">
        <v>263</v>
      </c>
      <c r="B264" s="7" t="s">
        <v>82</v>
      </c>
      <c r="C264" s="4" t="s">
        <v>14</v>
      </c>
      <c r="D264" s="1">
        <v>24</v>
      </c>
      <c r="E264" s="4" t="str">
        <f>IF(Table1[[#This Row],[Bit (pixel)]]=8,"Grayscale",IF(Table1[[#This Row],[Bit (pixel)]]=24,"True Color",""))</f>
        <v>True Color</v>
      </c>
      <c r="F264" s="3">
        <v>194.7842</v>
      </c>
      <c r="G264" s="2" t="s">
        <v>69</v>
      </c>
      <c r="H264" s="2" t="s">
        <v>7</v>
      </c>
      <c r="I264" s="1">
        <v>2</v>
      </c>
      <c r="J264" s="3">
        <v>58.258800000000001</v>
      </c>
      <c r="K264" s="3">
        <v>0.36596000000000001</v>
      </c>
      <c r="L264" s="3">
        <f>LOG10(255^2/Table1[[#This Row],[MSE]])*10</f>
        <v>52.496467419451463</v>
      </c>
      <c r="M264" s="3">
        <f>(Table1[[#This Row],[Ukuran Asli (kb)]]-Table1[[#This Row],[Ukuran Hasil (kb)]])/Table1[[#This Row],[Ukuran Asli (kb)]]*100</f>
        <v>70.090592563462536</v>
      </c>
      <c r="N264" s="6" t="s">
        <v>245</v>
      </c>
    </row>
    <row r="265" spans="1:14" ht="15.75" thickBot="1" x14ac:dyDescent="0.3">
      <c r="A265" s="1">
        <v>264</v>
      </c>
      <c r="B265" s="7" t="s">
        <v>82</v>
      </c>
      <c r="C265" s="4" t="s">
        <v>14</v>
      </c>
      <c r="D265" s="1">
        <v>24</v>
      </c>
      <c r="E265" s="4" t="str">
        <f>IF(Table1[[#This Row],[Bit (pixel)]]=8,"Grayscale",IF(Table1[[#This Row],[Bit (pixel)]]=24,"True Color",""))</f>
        <v>True Color</v>
      </c>
      <c r="F265" s="3">
        <v>194.7842</v>
      </c>
      <c r="G265" s="2" t="s">
        <v>69</v>
      </c>
      <c r="H265" s="2" t="s">
        <v>7</v>
      </c>
      <c r="I265" s="1">
        <v>3</v>
      </c>
      <c r="J265" s="3">
        <v>52.805700000000002</v>
      </c>
      <c r="K265" s="3">
        <v>2.4478</v>
      </c>
      <c r="L265" s="3">
        <f>LOG10(255^2/Table1[[#This Row],[MSE]])*10</f>
        <v>44.243044304191955</v>
      </c>
      <c r="M265" s="3">
        <f>(Table1[[#This Row],[Ukuran Asli (kb)]]-Table1[[#This Row],[Ukuran Hasil (kb)]])/Table1[[#This Row],[Ukuran Asli (kb)]]*100</f>
        <v>72.890152281345195</v>
      </c>
      <c r="N265" s="6" t="s">
        <v>245</v>
      </c>
    </row>
    <row r="266" spans="1:14" ht="15.75" thickBot="1" x14ac:dyDescent="0.3">
      <c r="A266" s="1">
        <v>265</v>
      </c>
      <c r="B266" s="7" t="s">
        <v>82</v>
      </c>
      <c r="C266" s="4" t="s">
        <v>14</v>
      </c>
      <c r="D266" s="1">
        <v>24</v>
      </c>
      <c r="E266" s="4" t="str">
        <f>IF(Table1[[#This Row],[Bit (pixel)]]=8,"Grayscale",IF(Table1[[#This Row],[Bit (pixel)]]=24,"True Color",""))</f>
        <v>True Color</v>
      </c>
      <c r="F266" s="3">
        <v>194.7842</v>
      </c>
      <c r="G266" s="2" t="s">
        <v>69</v>
      </c>
      <c r="H266" s="2" t="s">
        <v>11</v>
      </c>
      <c r="I266" s="1">
        <v>1</v>
      </c>
      <c r="J266" s="3">
        <v>60.2119</v>
      </c>
      <c r="K266" s="3">
        <v>1.0000000000000001E-5</v>
      </c>
      <c r="L266" s="3">
        <f>LOG10(255^2/Table1[[#This Row],[MSE]])*10</f>
        <v>98.130803608679116</v>
      </c>
      <c r="M266" s="3">
        <f>(Table1[[#This Row],[Ukuran Asli (kb)]]-Table1[[#This Row],[Ukuran Hasil (kb)]])/Table1[[#This Row],[Ukuran Asli (kb)]]*100</f>
        <v>69.087893165872799</v>
      </c>
      <c r="N266" s="6" t="s">
        <v>245</v>
      </c>
    </row>
    <row r="267" spans="1:14" ht="15.75" thickBot="1" x14ac:dyDescent="0.3">
      <c r="A267" s="1">
        <v>266</v>
      </c>
      <c r="B267" s="7" t="s">
        <v>82</v>
      </c>
      <c r="C267" s="4" t="s">
        <v>14</v>
      </c>
      <c r="D267" s="1">
        <v>24</v>
      </c>
      <c r="E267" s="4" t="str">
        <f>IF(Table1[[#This Row],[Bit (pixel)]]=8,"Grayscale",IF(Table1[[#This Row],[Bit (pixel)]]=24,"True Color",""))</f>
        <v>True Color</v>
      </c>
      <c r="F267" s="3">
        <v>194.7842</v>
      </c>
      <c r="G267" s="2" t="s">
        <v>69</v>
      </c>
      <c r="H267" s="2" t="s">
        <v>11</v>
      </c>
      <c r="I267" s="1">
        <v>2</v>
      </c>
      <c r="J267" s="3">
        <v>59.804699999999997</v>
      </c>
      <c r="K267" s="3">
        <v>5.9396999999999998E-2</v>
      </c>
      <c r="L267" s="3">
        <f>LOG10(255^2/Table1[[#This Row],[MSE]])*10</f>
        <v>60.393158505053684</v>
      </c>
      <c r="M267" s="3">
        <f>(Table1[[#This Row],[Ukuran Asli (kb)]]-Table1[[#This Row],[Ukuran Hasil (kb)]])/Table1[[#This Row],[Ukuran Asli (kb)]]*100</f>
        <v>69.296945029422304</v>
      </c>
      <c r="N267" s="6" t="s">
        <v>245</v>
      </c>
    </row>
    <row r="268" spans="1:14" ht="15.75" thickBot="1" x14ac:dyDescent="0.3">
      <c r="A268" s="1">
        <v>267</v>
      </c>
      <c r="B268" s="7" t="s">
        <v>82</v>
      </c>
      <c r="C268" s="4" t="s">
        <v>14</v>
      </c>
      <c r="D268" s="1">
        <v>24</v>
      </c>
      <c r="E268" s="4" t="str">
        <f>IF(Table1[[#This Row],[Bit (pixel)]]=8,"Grayscale",IF(Table1[[#This Row],[Bit (pixel)]]=24,"True Color",""))</f>
        <v>True Color</v>
      </c>
      <c r="F268" s="3">
        <v>194.7842</v>
      </c>
      <c r="G268" s="2" t="s">
        <v>69</v>
      </c>
      <c r="H268" s="2" t="s">
        <v>11</v>
      </c>
      <c r="I268" s="1">
        <v>3</v>
      </c>
      <c r="J268" s="3">
        <v>58.6357</v>
      </c>
      <c r="K268" s="3">
        <v>0.68989</v>
      </c>
      <c r="L268" s="3">
        <f>LOG10(255^2/Table1[[#This Row],[MSE]])*10</f>
        <v>49.743005110021898</v>
      </c>
      <c r="M268" s="3">
        <f>(Table1[[#This Row],[Ukuran Asli (kb)]]-Table1[[#This Row],[Ukuran Hasil (kb)]])/Table1[[#This Row],[Ukuran Asli (kb)]]*100</f>
        <v>69.897096376400143</v>
      </c>
      <c r="N268" s="6" t="s">
        <v>245</v>
      </c>
    </row>
    <row r="269" spans="1:14" ht="15.75" thickBot="1" x14ac:dyDescent="0.3">
      <c r="A269" s="1">
        <v>268</v>
      </c>
      <c r="B269" s="7" t="s">
        <v>82</v>
      </c>
      <c r="C269" s="4" t="s">
        <v>14</v>
      </c>
      <c r="D269" s="1">
        <v>24</v>
      </c>
      <c r="E269" s="4" t="str">
        <f>IF(Table1[[#This Row],[Bit (pixel)]]=8,"Grayscale",IF(Table1[[#This Row],[Bit (pixel)]]=24,"True Color",""))</f>
        <v>True Color</v>
      </c>
      <c r="F269" s="3">
        <v>194.7842</v>
      </c>
      <c r="G269" s="2" t="s">
        <v>69</v>
      </c>
      <c r="H269" s="2" t="s">
        <v>12</v>
      </c>
      <c r="I269" s="1">
        <v>1</v>
      </c>
      <c r="J269" s="3">
        <v>60.2119</v>
      </c>
      <c r="K269" s="3">
        <v>1.0000000000000001E-5</v>
      </c>
      <c r="L269" s="3">
        <f>LOG10(255^2/Table1[[#This Row],[MSE]])*10</f>
        <v>98.130803608679116</v>
      </c>
      <c r="M269" s="3">
        <f>(Table1[[#This Row],[Ukuran Asli (kb)]]-Table1[[#This Row],[Ukuran Hasil (kb)]])/Table1[[#This Row],[Ukuran Asli (kb)]]*100</f>
        <v>69.087893165872799</v>
      </c>
      <c r="N269" s="6" t="s">
        <v>245</v>
      </c>
    </row>
    <row r="270" spans="1:14" ht="15.75" thickBot="1" x14ac:dyDescent="0.3">
      <c r="A270" s="1">
        <v>269</v>
      </c>
      <c r="B270" s="7" t="s">
        <v>82</v>
      </c>
      <c r="C270" s="4" t="s">
        <v>14</v>
      </c>
      <c r="D270" s="1">
        <v>24</v>
      </c>
      <c r="E270" s="4" t="str">
        <f>IF(Table1[[#This Row],[Bit (pixel)]]=8,"Grayscale",IF(Table1[[#This Row],[Bit (pixel)]]=24,"True Color",""))</f>
        <v>True Color</v>
      </c>
      <c r="F270" s="3">
        <v>194.7842</v>
      </c>
      <c r="G270" s="2" t="s">
        <v>69</v>
      </c>
      <c r="H270" s="2" t="s">
        <v>12</v>
      </c>
      <c r="I270" s="1">
        <v>2</v>
      </c>
      <c r="J270" s="3">
        <v>59.797899999999998</v>
      </c>
      <c r="K270" s="3">
        <v>4.8786999999999997E-2</v>
      </c>
      <c r="L270" s="3">
        <f>LOG10(255^2/Table1[[#This Row],[MSE]])*10</f>
        <v>61.247762474800389</v>
      </c>
      <c r="M270" s="3">
        <f>(Table1[[#This Row],[Ukuran Asli (kb)]]-Table1[[#This Row],[Ukuran Hasil (kb)]])/Table1[[#This Row],[Ukuran Asli (kb)]]*100</f>
        <v>69.300436072330314</v>
      </c>
      <c r="N270" s="6" t="s">
        <v>245</v>
      </c>
    </row>
    <row r="271" spans="1:14" ht="15.75" thickBot="1" x14ac:dyDescent="0.3">
      <c r="A271" s="1">
        <v>270</v>
      </c>
      <c r="B271" s="7" t="s">
        <v>82</v>
      </c>
      <c r="C271" s="4" t="s">
        <v>14</v>
      </c>
      <c r="D271" s="1">
        <v>24</v>
      </c>
      <c r="E271" s="4" t="str">
        <f>IF(Table1[[#This Row],[Bit (pixel)]]=8,"Grayscale",IF(Table1[[#This Row],[Bit (pixel)]]=24,"True Color",""))</f>
        <v>True Color</v>
      </c>
      <c r="F271" s="3">
        <v>194.7842</v>
      </c>
      <c r="G271" s="2" t="s">
        <v>69</v>
      </c>
      <c r="H271" s="2" t="s">
        <v>12</v>
      </c>
      <c r="I271" s="1">
        <v>3</v>
      </c>
      <c r="J271" s="3">
        <v>58.5762</v>
      </c>
      <c r="K271" s="3">
        <v>0.68547000000000002</v>
      </c>
      <c r="L271" s="3">
        <f>LOG10(255^2/Table1[[#This Row],[MSE]])*10</f>
        <v>49.770919084813428</v>
      </c>
      <c r="M271" s="3">
        <f>(Table1[[#This Row],[Ukuran Asli (kb)]]-Table1[[#This Row],[Ukuran Hasil (kb)]])/Table1[[#This Row],[Ukuran Asli (kb)]]*100</f>
        <v>69.927643001845112</v>
      </c>
      <c r="N271" s="6" t="s">
        <v>245</v>
      </c>
    </row>
    <row r="272" spans="1:14" ht="15.75" thickBot="1" x14ac:dyDescent="0.3">
      <c r="A272" s="1">
        <v>271</v>
      </c>
      <c r="B272" s="7" t="s">
        <v>83</v>
      </c>
      <c r="C272" s="4" t="s">
        <v>14</v>
      </c>
      <c r="D272" s="1">
        <v>24</v>
      </c>
      <c r="E272" s="4" t="str">
        <f>IF(Table1[[#This Row],[Bit (pixel)]]=8,"Grayscale",IF(Table1[[#This Row],[Bit (pixel)]]=24,"True Color",""))</f>
        <v>True Color</v>
      </c>
      <c r="F272" s="3">
        <v>198.09180000000001</v>
      </c>
      <c r="G272" s="2" t="s">
        <v>69</v>
      </c>
      <c r="H272" s="2" t="s">
        <v>7</v>
      </c>
      <c r="I272" s="1">
        <v>1</v>
      </c>
      <c r="J272" s="3">
        <v>61.577100000000002</v>
      </c>
      <c r="K272" s="3">
        <v>6.3621000000000001E-4</v>
      </c>
      <c r="L272" s="3">
        <f>LOG10(255^2/Table1[[#This Row],[MSE]])*10</f>
        <v>80.094798697672871</v>
      </c>
      <c r="M272" s="3">
        <f>(Table1[[#This Row],[Ukuran Asli (kb)]]-Table1[[#This Row],[Ukuran Hasil (kb)]])/Table1[[#This Row],[Ukuran Asli (kb)]]*100</f>
        <v>68.914866743600683</v>
      </c>
      <c r="N272" s="6" t="s">
        <v>245</v>
      </c>
    </row>
    <row r="273" spans="1:14" ht="15.75" thickBot="1" x14ac:dyDescent="0.3">
      <c r="A273" s="1">
        <v>272</v>
      </c>
      <c r="B273" s="7" t="s">
        <v>83</v>
      </c>
      <c r="C273" s="4" t="s">
        <v>14</v>
      </c>
      <c r="D273" s="1">
        <v>24</v>
      </c>
      <c r="E273" s="4" t="str">
        <f>IF(Table1[[#This Row],[Bit (pixel)]]=8,"Grayscale",IF(Table1[[#This Row],[Bit (pixel)]]=24,"True Color",""))</f>
        <v>True Color</v>
      </c>
      <c r="F273" s="3">
        <v>198.09180000000001</v>
      </c>
      <c r="G273" s="2" t="s">
        <v>69</v>
      </c>
      <c r="H273" s="2" t="s">
        <v>7</v>
      </c>
      <c r="I273" s="1">
        <v>2</v>
      </c>
      <c r="J273" s="3">
        <v>59.6006</v>
      </c>
      <c r="K273" s="3">
        <v>0.40259</v>
      </c>
      <c r="L273" s="3">
        <f>LOG10(255^2/Table1[[#This Row],[MSE]])*10</f>
        <v>52.082173776942014</v>
      </c>
      <c r="M273" s="3">
        <f>(Table1[[#This Row],[Ukuran Asli (kb)]]-Table1[[#This Row],[Ukuran Hasil (kb)]])/Table1[[#This Row],[Ukuran Asli (kb)]]*100</f>
        <v>69.912636464507855</v>
      </c>
      <c r="N273" s="6" t="s">
        <v>245</v>
      </c>
    </row>
    <row r="274" spans="1:14" ht="15.75" thickBot="1" x14ac:dyDescent="0.3">
      <c r="A274" s="1">
        <v>273</v>
      </c>
      <c r="B274" s="7" t="s">
        <v>83</v>
      </c>
      <c r="C274" s="4" t="s">
        <v>14</v>
      </c>
      <c r="D274" s="1">
        <v>24</v>
      </c>
      <c r="E274" s="4" t="str">
        <f>IF(Table1[[#This Row],[Bit (pixel)]]=8,"Grayscale",IF(Table1[[#This Row],[Bit (pixel)]]=24,"True Color",""))</f>
        <v>True Color</v>
      </c>
      <c r="F274" s="3">
        <v>198.09180000000001</v>
      </c>
      <c r="G274" s="2" t="s">
        <v>69</v>
      </c>
      <c r="H274" s="2" t="s">
        <v>7</v>
      </c>
      <c r="I274" s="1">
        <v>3</v>
      </c>
      <c r="J274" s="3">
        <v>53.830100000000002</v>
      </c>
      <c r="K274" s="3">
        <v>2.6438999999999999</v>
      </c>
      <c r="L274" s="3">
        <f>LOG10(255^2/Table1[[#This Row],[MSE]])*10</f>
        <v>43.908353360261287</v>
      </c>
      <c r="M274" s="3">
        <f>(Table1[[#This Row],[Ukuran Asli (kb)]]-Table1[[#This Row],[Ukuran Hasil (kb)]])/Table1[[#This Row],[Ukuran Asli (kb)]]*100</f>
        <v>72.825679811077492</v>
      </c>
      <c r="N274" s="6" t="s">
        <v>245</v>
      </c>
    </row>
    <row r="275" spans="1:14" ht="15.75" thickBot="1" x14ac:dyDescent="0.3">
      <c r="A275" s="1">
        <v>274</v>
      </c>
      <c r="B275" s="7" t="s">
        <v>83</v>
      </c>
      <c r="C275" s="4" t="s">
        <v>14</v>
      </c>
      <c r="D275" s="1">
        <v>24</v>
      </c>
      <c r="E275" s="4" t="str">
        <f>IF(Table1[[#This Row],[Bit (pixel)]]=8,"Grayscale",IF(Table1[[#This Row],[Bit (pixel)]]=24,"True Color",""))</f>
        <v>True Color</v>
      </c>
      <c r="F275" s="3">
        <v>198.09180000000001</v>
      </c>
      <c r="G275" s="2" t="s">
        <v>69</v>
      </c>
      <c r="H275" s="2" t="s">
        <v>11</v>
      </c>
      <c r="I275" s="1">
        <v>1</v>
      </c>
      <c r="J275" s="3">
        <v>61.577100000000002</v>
      </c>
      <c r="K275" s="3">
        <v>1.0000000000000001E-5</v>
      </c>
      <c r="L275" s="3">
        <f>LOG10(255^2/Table1[[#This Row],[MSE]])*10</f>
        <v>98.130803608679116</v>
      </c>
      <c r="M275" s="3">
        <f>(Table1[[#This Row],[Ukuran Asli (kb)]]-Table1[[#This Row],[Ukuran Hasil (kb)]])/Table1[[#This Row],[Ukuran Asli (kb)]]*100</f>
        <v>68.914866743600683</v>
      </c>
      <c r="N275" s="6" t="s">
        <v>245</v>
      </c>
    </row>
    <row r="276" spans="1:14" ht="15.75" thickBot="1" x14ac:dyDescent="0.3">
      <c r="A276" s="1">
        <v>275</v>
      </c>
      <c r="B276" s="7" t="s">
        <v>83</v>
      </c>
      <c r="C276" s="4" t="s">
        <v>14</v>
      </c>
      <c r="D276" s="1">
        <v>24</v>
      </c>
      <c r="E276" s="4" t="str">
        <f>IF(Table1[[#This Row],[Bit (pixel)]]=8,"Grayscale",IF(Table1[[#This Row],[Bit (pixel)]]=24,"True Color",""))</f>
        <v>True Color</v>
      </c>
      <c r="F276" s="3">
        <v>198.09180000000001</v>
      </c>
      <c r="G276" s="2" t="s">
        <v>69</v>
      </c>
      <c r="H276" s="2" t="s">
        <v>11</v>
      </c>
      <c r="I276" s="1">
        <v>2</v>
      </c>
      <c r="J276" s="3">
        <v>61.234400000000001</v>
      </c>
      <c r="K276" s="3">
        <v>6.5975000000000006E-2</v>
      </c>
      <c r="L276" s="3">
        <f>LOG10(255^2/Table1[[#This Row],[MSE]])*10</f>
        <v>59.937009619758228</v>
      </c>
      <c r="M276" s="3">
        <f>(Table1[[#This Row],[Ukuran Asli (kb)]]-Table1[[#This Row],[Ukuran Hasil (kb)]])/Table1[[#This Row],[Ukuran Asli (kb)]]*100</f>
        <v>69.087867342313018</v>
      </c>
      <c r="N276" s="6" t="s">
        <v>245</v>
      </c>
    </row>
    <row r="277" spans="1:14" ht="15.75" thickBot="1" x14ac:dyDescent="0.3">
      <c r="A277" s="1">
        <v>276</v>
      </c>
      <c r="B277" s="7" t="s">
        <v>83</v>
      </c>
      <c r="C277" s="4" t="s">
        <v>14</v>
      </c>
      <c r="D277" s="1">
        <v>24</v>
      </c>
      <c r="E277" s="4" t="str">
        <f>IF(Table1[[#This Row],[Bit (pixel)]]=8,"Grayscale",IF(Table1[[#This Row],[Bit (pixel)]]=24,"True Color",""))</f>
        <v>True Color</v>
      </c>
      <c r="F277" s="3">
        <v>198.09180000000001</v>
      </c>
      <c r="G277" s="2" t="s">
        <v>69</v>
      </c>
      <c r="H277" s="2" t="s">
        <v>11</v>
      </c>
      <c r="I277" s="1">
        <v>3</v>
      </c>
      <c r="J277" s="3">
        <v>59.990200000000002</v>
      </c>
      <c r="K277" s="3">
        <v>0.76</v>
      </c>
      <c r="L277" s="3">
        <f>LOG10(255^2/Table1[[#This Row],[MSE]])*10</f>
        <v>49.322667685871188</v>
      </c>
      <c r="M277" s="3">
        <f>(Table1[[#This Row],[Ukuran Asli (kb)]]-Table1[[#This Row],[Ukuran Hasil (kb)]])/Table1[[#This Row],[Ukuran Asli (kb)]]*100</f>
        <v>69.715959974113019</v>
      </c>
      <c r="N277" s="6" t="s">
        <v>245</v>
      </c>
    </row>
    <row r="278" spans="1:14" ht="15.75" thickBot="1" x14ac:dyDescent="0.3">
      <c r="A278" s="1">
        <v>277</v>
      </c>
      <c r="B278" s="7" t="s">
        <v>83</v>
      </c>
      <c r="C278" s="4" t="s">
        <v>14</v>
      </c>
      <c r="D278" s="1">
        <v>24</v>
      </c>
      <c r="E278" s="4" t="str">
        <f>IF(Table1[[#This Row],[Bit (pixel)]]=8,"Grayscale",IF(Table1[[#This Row],[Bit (pixel)]]=24,"True Color",""))</f>
        <v>True Color</v>
      </c>
      <c r="F278" s="3">
        <v>198.09180000000001</v>
      </c>
      <c r="G278" s="2" t="s">
        <v>69</v>
      </c>
      <c r="H278" s="2" t="s">
        <v>12</v>
      </c>
      <c r="I278" s="1">
        <v>1</v>
      </c>
      <c r="J278" s="3">
        <v>61.577100000000002</v>
      </c>
      <c r="K278" s="3">
        <v>1.0000000000000001E-5</v>
      </c>
      <c r="L278" s="3">
        <f>LOG10(255^2/Table1[[#This Row],[MSE]])*10</f>
        <v>98.130803608679116</v>
      </c>
      <c r="M278" s="3">
        <f>(Table1[[#This Row],[Ukuran Asli (kb)]]-Table1[[#This Row],[Ukuran Hasil (kb)]])/Table1[[#This Row],[Ukuran Asli (kb)]]*100</f>
        <v>68.914866743600683</v>
      </c>
      <c r="N278" s="6" t="s">
        <v>245</v>
      </c>
    </row>
    <row r="279" spans="1:14" ht="15.75" thickBot="1" x14ac:dyDescent="0.3">
      <c r="A279" s="1">
        <v>278</v>
      </c>
      <c r="B279" s="7" t="s">
        <v>83</v>
      </c>
      <c r="C279" s="4" t="s">
        <v>14</v>
      </c>
      <c r="D279" s="1">
        <v>24</v>
      </c>
      <c r="E279" s="4" t="str">
        <f>IF(Table1[[#This Row],[Bit (pixel)]]=8,"Grayscale",IF(Table1[[#This Row],[Bit (pixel)]]=24,"True Color",""))</f>
        <v>True Color</v>
      </c>
      <c r="F279" s="3">
        <v>198.09180000000001</v>
      </c>
      <c r="G279" s="2" t="s">
        <v>69</v>
      </c>
      <c r="H279" s="2" t="s">
        <v>12</v>
      </c>
      <c r="I279" s="1">
        <v>2</v>
      </c>
      <c r="J279" s="3">
        <v>61.154299999999999</v>
      </c>
      <c r="K279" s="3">
        <v>5.3083999999999999E-2</v>
      </c>
      <c r="L279" s="3">
        <f>LOG10(255^2/Table1[[#This Row],[MSE]])*10</f>
        <v>60.881167203666237</v>
      </c>
      <c r="M279" s="3">
        <f>(Table1[[#This Row],[Ukuran Asli (kb)]]-Table1[[#This Row],[Ukuran Hasil (kb)]])/Table1[[#This Row],[Ukuran Asli (kb)]]*100</f>
        <v>69.128303140261224</v>
      </c>
      <c r="N279" s="6" t="s">
        <v>245</v>
      </c>
    </row>
    <row r="280" spans="1:14" ht="15.75" thickBot="1" x14ac:dyDescent="0.3">
      <c r="A280" s="1">
        <v>279</v>
      </c>
      <c r="B280" s="7" t="s">
        <v>83</v>
      </c>
      <c r="C280" s="4" t="s">
        <v>14</v>
      </c>
      <c r="D280" s="1">
        <v>24</v>
      </c>
      <c r="E280" s="4" t="str">
        <f>IF(Table1[[#This Row],[Bit (pixel)]]=8,"Grayscale",IF(Table1[[#This Row],[Bit (pixel)]]=24,"True Color",""))</f>
        <v>True Color</v>
      </c>
      <c r="F280" s="3">
        <v>198.09180000000001</v>
      </c>
      <c r="G280" s="2" t="s">
        <v>69</v>
      </c>
      <c r="H280" s="2" t="s">
        <v>12</v>
      </c>
      <c r="I280" s="1">
        <v>3</v>
      </c>
      <c r="J280" s="3">
        <v>59.737299999999998</v>
      </c>
      <c r="K280" s="3">
        <v>0.75507999999999997</v>
      </c>
      <c r="L280" s="3">
        <f>LOG10(255^2/Table1[[#This Row],[MSE]])*10</f>
        <v>49.350873937182406</v>
      </c>
      <c r="M280" s="3">
        <f>(Table1[[#This Row],[Ukuran Asli (kb)]]-Table1[[#This Row],[Ukuran Hasil (kb)]])/Table1[[#This Row],[Ukuran Asli (kb)]]*100</f>
        <v>69.843628055275389</v>
      </c>
      <c r="N280" s="6" t="s">
        <v>245</v>
      </c>
    </row>
    <row r="281" spans="1:14" ht="15.75" thickBot="1" x14ac:dyDescent="0.3">
      <c r="A281" s="1">
        <v>280</v>
      </c>
      <c r="B281" s="7" t="s">
        <v>84</v>
      </c>
      <c r="C281" s="4" t="s">
        <v>14</v>
      </c>
      <c r="D281" s="1">
        <v>24</v>
      </c>
      <c r="E281" s="4" t="str">
        <f>IF(Table1[[#This Row],[Bit (pixel)]]=8,"Grayscale",IF(Table1[[#This Row],[Bit (pixel)]]=24,"True Color",""))</f>
        <v>True Color</v>
      </c>
      <c r="F281" s="3">
        <v>185.79390000000001</v>
      </c>
      <c r="G281" s="2" t="s">
        <v>66</v>
      </c>
      <c r="H281" s="2" t="s">
        <v>7</v>
      </c>
      <c r="I281" s="1">
        <v>1</v>
      </c>
      <c r="J281" s="3">
        <v>57.825200000000002</v>
      </c>
      <c r="K281" s="3">
        <v>1.4811E-3</v>
      </c>
      <c r="L281" s="3">
        <f>LOG10(255^2/Table1[[#This Row],[MSE]])*10</f>
        <v>76.424959789287172</v>
      </c>
      <c r="M281" s="3">
        <f>(Table1[[#This Row],[Ukuran Asli (kb)]]-Table1[[#This Row],[Ukuran Hasil (kb)]])/Table1[[#This Row],[Ukuran Asli (kb)]]*100</f>
        <v>68.876696167096981</v>
      </c>
      <c r="N281" s="6" t="s">
        <v>245</v>
      </c>
    </row>
    <row r="282" spans="1:14" ht="15.75" thickBot="1" x14ac:dyDescent="0.3">
      <c r="A282" s="1">
        <v>281</v>
      </c>
      <c r="B282" s="7" t="s">
        <v>84</v>
      </c>
      <c r="C282" s="4" t="s">
        <v>14</v>
      </c>
      <c r="D282" s="1">
        <v>24</v>
      </c>
      <c r="E282" s="4" t="str">
        <f>IF(Table1[[#This Row],[Bit (pixel)]]=8,"Grayscale",IF(Table1[[#This Row],[Bit (pixel)]]=24,"True Color",""))</f>
        <v>True Color</v>
      </c>
      <c r="F282" s="3">
        <v>185.79390000000001</v>
      </c>
      <c r="G282" s="2" t="s">
        <v>66</v>
      </c>
      <c r="H282" s="2" t="s">
        <v>7</v>
      </c>
      <c r="I282" s="1">
        <v>2</v>
      </c>
      <c r="J282" s="3">
        <v>56.2119</v>
      </c>
      <c r="K282" s="3">
        <v>0.57528000000000001</v>
      </c>
      <c r="L282" s="3">
        <f>LOG10(255^2/Table1[[#This Row],[MSE]])*10</f>
        <v>50.532010851226509</v>
      </c>
      <c r="M282" s="3">
        <f>(Table1[[#This Row],[Ukuran Asli (kb)]]-Table1[[#This Row],[Ukuran Hasil (kb)]])/Table1[[#This Row],[Ukuran Asli (kb)]]*100</f>
        <v>69.745023921668036</v>
      </c>
      <c r="N282" s="6" t="s">
        <v>245</v>
      </c>
    </row>
    <row r="283" spans="1:14" ht="15.75" thickBot="1" x14ac:dyDescent="0.3">
      <c r="A283" s="1">
        <v>282</v>
      </c>
      <c r="B283" s="7" t="s">
        <v>84</v>
      </c>
      <c r="C283" s="4" t="s">
        <v>14</v>
      </c>
      <c r="D283" s="1">
        <v>24</v>
      </c>
      <c r="E283" s="4" t="str">
        <f>IF(Table1[[#This Row],[Bit (pixel)]]=8,"Grayscale",IF(Table1[[#This Row],[Bit (pixel)]]=24,"True Color",""))</f>
        <v>True Color</v>
      </c>
      <c r="F283" s="3">
        <v>185.79390000000001</v>
      </c>
      <c r="G283" s="2" t="s">
        <v>66</v>
      </c>
      <c r="H283" s="2" t="s">
        <v>7</v>
      </c>
      <c r="I283" s="1">
        <v>3</v>
      </c>
      <c r="J283" s="3">
        <v>51.046900000000001</v>
      </c>
      <c r="K283" s="3">
        <v>3.3895</v>
      </c>
      <c r="L283" s="3">
        <f>LOG10(255^2/Table1[[#This Row],[MSE]])*10</f>
        <v>42.829447226224488</v>
      </c>
      <c r="M283" s="3">
        <f>(Table1[[#This Row],[Ukuran Asli (kb)]]-Table1[[#This Row],[Ukuran Hasil (kb)]])/Table1[[#This Row],[Ukuran Asli (kb)]]*100</f>
        <v>72.5249860194549</v>
      </c>
      <c r="N283" s="6" t="s">
        <v>245</v>
      </c>
    </row>
    <row r="284" spans="1:14" ht="15.75" thickBot="1" x14ac:dyDescent="0.3">
      <c r="A284" s="1">
        <v>283</v>
      </c>
      <c r="B284" s="7" t="s">
        <v>84</v>
      </c>
      <c r="C284" s="4" t="s">
        <v>14</v>
      </c>
      <c r="D284" s="1">
        <v>24</v>
      </c>
      <c r="E284" s="4" t="str">
        <f>IF(Table1[[#This Row],[Bit (pixel)]]=8,"Grayscale",IF(Table1[[#This Row],[Bit (pixel)]]=24,"True Color",""))</f>
        <v>True Color</v>
      </c>
      <c r="F284" s="3">
        <v>185.79390000000001</v>
      </c>
      <c r="G284" s="2" t="s">
        <v>66</v>
      </c>
      <c r="H284" s="2" t="s">
        <v>11</v>
      </c>
      <c r="I284" s="1">
        <v>1</v>
      </c>
      <c r="J284" s="3">
        <v>57.825200000000002</v>
      </c>
      <c r="K284" s="3">
        <v>1.0000000000000001E-5</v>
      </c>
      <c r="L284" s="3">
        <f>LOG10(255^2/Table1[[#This Row],[MSE]])*10</f>
        <v>98.130803608679116</v>
      </c>
      <c r="M284" s="3">
        <f>(Table1[[#This Row],[Ukuran Asli (kb)]]-Table1[[#This Row],[Ukuran Hasil (kb)]])/Table1[[#This Row],[Ukuran Asli (kb)]]*100</f>
        <v>68.876696167096981</v>
      </c>
      <c r="N284" s="6" t="s">
        <v>245</v>
      </c>
    </row>
    <row r="285" spans="1:14" ht="15.75" thickBot="1" x14ac:dyDescent="0.3">
      <c r="A285" s="1">
        <v>284</v>
      </c>
      <c r="B285" s="7" t="s">
        <v>84</v>
      </c>
      <c r="C285" s="4" t="s">
        <v>14</v>
      </c>
      <c r="D285" s="1">
        <v>24</v>
      </c>
      <c r="E285" s="4" t="str">
        <f>IF(Table1[[#This Row],[Bit (pixel)]]=8,"Grayscale",IF(Table1[[#This Row],[Bit (pixel)]]=24,"True Color",""))</f>
        <v>True Color</v>
      </c>
      <c r="F285" s="3">
        <v>185.79390000000001</v>
      </c>
      <c r="G285" s="2" t="s">
        <v>66</v>
      </c>
      <c r="H285" s="2" t="s">
        <v>11</v>
      </c>
      <c r="I285" s="1">
        <v>2</v>
      </c>
      <c r="J285" s="3">
        <v>57.383800000000001</v>
      </c>
      <c r="K285" s="3">
        <v>0.12961</v>
      </c>
      <c r="L285" s="3">
        <f>LOG10(255^2/Table1[[#This Row],[MSE]])*10</f>
        <v>57.004418502494183</v>
      </c>
      <c r="M285" s="3">
        <f>(Table1[[#This Row],[Ukuran Asli (kb)]]-Table1[[#This Row],[Ukuran Hasil (kb)]])/Table1[[#This Row],[Ukuran Asli (kb)]]*100</f>
        <v>69.114271243566122</v>
      </c>
      <c r="N285" s="6" t="s">
        <v>245</v>
      </c>
    </row>
    <row r="286" spans="1:14" ht="15.75" thickBot="1" x14ac:dyDescent="0.3">
      <c r="A286" s="1">
        <v>285</v>
      </c>
      <c r="B286" s="7" t="s">
        <v>84</v>
      </c>
      <c r="C286" s="4" t="s">
        <v>14</v>
      </c>
      <c r="D286" s="1">
        <v>24</v>
      </c>
      <c r="E286" s="4" t="str">
        <f>IF(Table1[[#This Row],[Bit (pixel)]]=8,"Grayscale",IF(Table1[[#This Row],[Bit (pixel)]]=24,"True Color",""))</f>
        <v>True Color</v>
      </c>
      <c r="F286" s="3">
        <v>185.79390000000001</v>
      </c>
      <c r="G286" s="2" t="s">
        <v>66</v>
      </c>
      <c r="H286" s="2" t="s">
        <v>11</v>
      </c>
      <c r="I286" s="1">
        <v>3</v>
      </c>
      <c r="J286" s="3">
        <v>56.331099999999999</v>
      </c>
      <c r="K286" s="3">
        <v>1.4258999999999999</v>
      </c>
      <c r="L286" s="3">
        <f>LOG10(255^2/Table1[[#This Row],[MSE]])*10</f>
        <v>46.589912918534893</v>
      </c>
      <c r="M286" s="3">
        <f>(Table1[[#This Row],[Ukuran Asli (kb)]]-Table1[[#This Row],[Ukuran Hasil (kb)]])/Table1[[#This Row],[Ukuran Asli (kb)]]*100</f>
        <v>69.680866809943709</v>
      </c>
      <c r="N286" s="6" t="s">
        <v>245</v>
      </c>
    </row>
    <row r="287" spans="1:14" ht="15.75" thickBot="1" x14ac:dyDescent="0.3">
      <c r="A287" s="1">
        <v>286</v>
      </c>
      <c r="B287" s="7" t="s">
        <v>84</v>
      </c>
      <c r="C287" s="4" t="s">
        <v>14</v>
      </c>
      <c r="D287" s="1">
        <v>24</v>
      </c>
      <c r="E287" s="4" t="str">
        <f>IF(Table1[[#This Row],[Bit (pixel)]]=8,"Grayscale",IF(Table1[[#This Row],[Bit (pixel)]]=24,"True Color",""))</f>
        <v>True Color</v>
      </c>
      <c r="F287" s="3">
        <v>185.79390000000001</v>
      </c>
      <c r="G287" s="2" t="s">
        <v>66</v>
      </c>
      <c r="H287" s="2" t="s">
        <v>12</v>
      </c>
      <c r="I287" s="1">
        <v>1</v>
      </c>
      <c r="J287" s="3">
        <v>57.825200000000002</v>
      </c>
      <c r="K287" s="3">
        <v>1.0000000000000001E-5</v>
      </c>
      <c r="L287" s="3">
        <f>LOG10(255^2/Table1[[#This Row],[MSE]])*10</f>
        <v>98.130803608679116</v>
      </c>
      <c r="M287" s="3">
        <f>(Table1[[#This Row],[Ukuran Asli (kb)]]-Table1[[#This Row],[Ukuran Hasil (kb)]])/Table1[[#This Row],[Ukuran Asli (kb)]]*100</f>
        <v>68.876696167096981</v>
      </c>
      <c r="N287" s="6" t="s">
        <v>245</v>
      </c>
    </row>
    <row r="288" spans="1:14" ht="15.75" thickBot="1" x14ac:dyDescent="0.3">
      <c r="A288" s="1">
        <v>287</v>
      </c>
      <c r="B288" s="7" t="s">
        <v>84</v>
      </c>
      <c r="C288" s="4" t="s">
        <v>14</v>
      </c>
      <c r="D288" s="1">
        <v>24</v>
      </c>
      <c r="E288" s="4" t="str">
        <f>IF(Table1[[#This Row],[Bit (pixel)]]=8,"Grayscale",IF(Table1[[#This Row],[Bit (pixel)]]=24,"True Color",""))</f>
        <v>True Color</v>
      </c>
      <c r="F288" s="3">
        <v>185.79390000000001</v>
      </c>
      <c r="G288" s="2" t="s">
        <v>66</v>
      </c>
      <c r="H288" s="2" t="s">
        <v>12</v>
      </c>
      <c r="I288" s="1">
        <v>2</v>
      </c>
      <c r="J288" s="3">
        <v>57.398400000000002</v>
      </c>
      <c r="K288" s="3">
        <v>0.11069</v>
      </c>
      <c r="L288" s="3">
        <f>LOG10(255^2/Table1[[#This Row],[MSE]])*10</f>
        <v>57.68971973421791</v>
      </c>
      <c r="M288" s="3">
        <f>(Table1[[#This Row],[Ukuran Asli (kb)]]-Table1[[#This Row],[Ukuran Hasil (kb)]])/Table1[[#This Row],[Ukuran Asli (kb)]]*100</f>
        <v>69.106413073841495</v>
      </c>
      <c r="N288" s="6" t="s">
        <v>245</v>
      </c>
    </row>
    <row r="289" spans="1:14" ht="15.75" thickBot="1" x14ac:dyDescent="0.3">
      <c r="A289" s="1">
        <v>288</v>
      </c>
      <c r="B289" s="7" t="s">
        <v>84</v>
      </c>
      <c r="C289" s="4" t="s">
        <v>14</v>
      </c>
      <c r="D289" s="1">
        <v>24</v>
      </c>
      <c r="E289" s="4" t="str">
        <f>IF(Table1[[#This Row],[Bit (pixel)]]=8,"Grayscale",IF(Table1[[#This Row],[Bit (pixel)]]=24,"True Color",""))</f>
        <v>True Color</v>
      </c>
      <c r="F289" s="3">
        <v>185.79390000000001</v>
      </c>
      <c r="G289" s="2" t="s">
        <v>66</v>
      </c>
      <c r="H289" s="2" t="s">
        <v>12</v>
      </c>
      <c r="I289" s="1">
        <v>3</v>
      </c>
      <c r="J289" s="3">
        <v>55.959000000000003</v>
      </c>
      <c r="K289" s="3">
        <v>1.4398</v>
      </c>
      <c r="L289" s="3">
        <f>LOG10(255^2/Table1[[#This Row],[MSE]])*10</f>
        <v>46.547781916398876</v>
      </c>
      <c r="M289" s="3">
        <f>(Table1[[#This Row],[Ukuran Asli (kb)]]-Table1[[#This Row],[Ukuran Hasil (kb)]])/Table1[[#This Row],[Ukuran Asli (kb)]]*100</f>
        <v>69.881142491761025</v>
      </c>
      <c r="N289" s="6" t="s">
        <v>245</v>
      </c>
    </row>
    <row r="290" spans="1:14" ht="15.75" thickBot="1" x14ac:dyDescent="0.3">
      <c r="A290" s="1">
        <v>289</v>
      </c>
      <c r="B290" s="7" t="s">
        <v>85</v>
      </c>
      <c r="C290" s="4" t="s">
        <v>14</v>
      </c>
      <c r="D290" s="1">
        <v>24</v>
      </c>
      <c r="E290" s="4" t="str">
        <f>IF(Table1[[#This Row],[Bit (pixel)]]=8,"Grayscale",IF(Table1[[#This Row],[Bit (pixel)]]=24,"True Color",""))</f>
        <v>True Color</v>
      </c>
      <c r="F290" s="3">
        <v>135.82419999999999</v>
      </c>
      <c r="G290" s="2" t="s">
        <v>6</v>
      </c>
      <c r="H290" s="2" t="s">
        <v>7</v>
      </c>
      <c r="I290" s="1">
        <v>1</v>
      </c>
      <c r="J290" s="3">
        <v>35.025399999999998</v>
      </c>
      <c r="K290" s="3">
        <v>2.8143000000000001E-2</v>
      </c>
      <c r="L290" s="3">
        <f>LOG10(255^2/Table1[[#This Row],[MSE]])*10</f>
        <v>63.637099701856521</v>
      </c>
      <c r="M290" s="3">
        <f>(Table1[[#This Row],[Ukuran Asli (kb)]]-Table1[[#This Row],[Ukuran Hasil (kb)]])/Table1[[#This Row],[Ukuran Asli (kb)]]*100</f>
        <v>74.212695528484616</v>
      </c>
      <c r="N290" s="6" t="s">
        <v>245</v>
      </c>
    </row>
    <row r="291" spans="1:14" ht="15.75" thickBot="1" x14ac:dyDescent="0.3">
      <c r="A291" s="1">
        <v>290</v>
      </c>
      <c r="B291" s="7" t="s">
        <v>85</v>
      </c>
      <c r="C291" s="4" t="s">
        <v>14</v>
      </c>
      <c r="D291" s="1">
        <v>24</v>
      </c>
      <c r="E291" s="4" t="str">
        <f>IF(Table1[[#This Row],[Bit (pixel)]]=8,"Grayscale",IF(Table1[[#This Row],[Bit (pixel)]]=24,"True Color",""))</f>
        <v>True Color</v>
      </c>
      <c r="F291" s="3">
        <v>135.82419999999999</v>
      </c>
      <c r="G291" s="2" t="s">
        <v>6</v>
      </c>
      <c r="H291" s="2" t="s">
        <v>7</v>
      </c>
      <c r="I291" s="1">
        <v>2</v>
      </c>
      <c r="J291" s="3">
        <v>33.3506</v>
      </c>
      <c r="K291" s="3">
        <v>1.6046</v>
      </c>
      <c r="L291" s="3">
        <f>LOG10(255^2/Table1[[#This Row],[MSE]])*10</f>
        <v>46.077135730014341</v>
      </c>
      <c r="M291" s="3">
        <f>(Table1[[#This Row],[Ukuran Asli (kb)]]-Table1[[#This Row],[Ukuran Hasil (kb)]])/Table1[[#This Row],[Ukuran Asli (kb)]]*100</f>
        <v>75.445760033926206</v>
      </c>
      <c r="N291" s="6" t="s">
        <v>245</v>
      </c>
    </row>
    <row r="292" spans="1:14" ht="15.75" thickBot="1" x14ac:dyDescent="0.3">
      <c r="A292" s="1">
        <v>291</v>
      </c>
      <c r="B292" s="7" t="s">
        <v>85</v>
      </c>
      <c r="C292" s="4" t="s">
        <v>14</v>
      </c>
      <c r="D292" s="1">
        <v>24</v>
      </c>
      <c r="E292" s="4" t="str">
        <f>IF(Table1[[#This Row],[Bit (pixel)]]=8,"Grayscale",IF(Table1[[#This Row],[Bit (pixel)]]=24,"True Color",""))</f>
        <v>True Color</v>
      </c>
      <c r="F292" s="3">
        <v>135.82419999999999</v>
      </c>
      <c r="G292" s="2" t="s">
        <v>6</v>
      </c>
      <c r="H292" s="2" t="s">
        <v>7</v>
      </c>
      <c r="I292" s="1">
        <v>3</v>
      </c>
      <c r="J292" s="3">
        <v>30.229500000000002</v>
      </c>
      <c r="K292" s="3">
        <v>5.5391000000000004</v>
      </c>
      <c r="L292" s="3">
        <f>LOG10(255^2/Table1[[#This Row],[MSE]])*10</f>
        <v>40.696411551261448</v>
      </c>
      <c r="M292" s="3">
        <f>(Table1[[#This Row],[Ukuran Asli (kb)]]-Table1[[#This Row],[Ukuran Hasil (kb)]])/Table1[[#This Row],[Ukuran Asli (kb)]]*100</f>
        <v>77.743656874106378</v>
      </c>
      <c r="N292" s="6" t="s">
        <v>245</v>
      </c>
    </row>
    <row r="293" spans="1:14" ht="15.75" thickBot="1" x14ac:dyDescent="0.3">
      <c r="A293" s="1">
        <v>292</v>
      </c>
      <c r="B293" s="7" t="s">
        <v>85</v>
      </c>
      <c r="C293" s="4" t="s">
        <v>14</v>
      </c>
      <c r="D293" s="1">
        <v>24</v>
      </c>
      <c r="E293" s="4" t="str">
        <f>IF(Table1[[#This Row],[Bit (pixel)]]=8,"Grayscale",IF(Table1[[#This Row],[Bit (pixel)]]=24,"True Color",""))</f>
        <v>True Color</v>
      </c>
      <c r="F293" s="3">
        <v>135.82419999999999</v>
      </c>
      <c r="G293" s="2" t="s">
        <v>6</v>
      </c>
      <c r="H293" s="2" t="s">
        <v>11</v>
      </c>
      <c r="I293" s="1">
        <v>1</v>
      </c>
      <c r="J293" s="3">
        <v>35.046900000000001</v>
      </c>
      <c r="K293" s="3">
        <v>2.3019999999999999E-2</v>
      </c>
      <c r="L293" s="3">
        <f>LOG10(255^2/Table1[[#This Row],[MSE]])*10</f>
        <v>64.509750415741379</v>
      </c>
      <c r="M293" s="3">
        <f>(Table1[[#This Row],[Ukuran Asli (kb)]]-Table1[[#This Row],[Ukuran Hasil (kb)]])/Table1[[#This Row],[Ukuran Asli (kb)]]*100</f>
        <v>74.196866243276233</v>
      </c>
      <c r="N293" s="6" t="s">
        <v>245</v>
      </c>
    </row>
    <row r="294" spans="1:14" ht="15.75" thickBot="1" x14ac:dyDescent="0.3">
      <c r="A294" s="1">
        <v>293</v>
      </c>
      <c r="B294" s="7" t="s">
        <v>85</v>
      </c>
      <c r="C294" s="4" t="s">
        <v>14</v>
      </c>
      <c r="D294" s="1">
        <v>24</v>
      </c>
      <c r="E294" s="4" t="str">
        <f>IF(Table1[[#This Row],[Bit (pixel)]]=8,"Grayscale",IF(Table1[[#This Row],[Bit (pixel)]]=24,"True Color",""))</f>
        <v>True Color</v>
      </c>
      <c r="F294" s="3">
        <v>135.82419999999999</v>
      </c>
      <c r="G294" s="2" t="s">
        <v>6</v>
      </c>
      <c r="H294" s="2" t="s">
        <v>11</v>
      </c>
      <c r="I294" s="1">
        <v>2</v>
      </c>
      <c r="J294" s="3">
        <v>34.005899999999997</v>
      </c>
      <c r="K294" s="3">
        <v>0.93998000000000004</v>
      </c>
      <c r="L294" s="3">
        <f>LOG10(255^2/Table1[[#This Row],[MSE]])*10</f>
        <v>48.3996174767464</v>
      </c>
      <c r="M294" s="3">
        <f>(Table1[[#This Row],[Ukuran Asli (kb)]]-Table1[[#This Row],[Ukuran Hasil (kb)]])/Table1[[#This Row],[Ukuran Asli (kb)]]*100</f>
        <v>74.963298145691269</v>
      </c>
      <c r="N294" s="6" t="s">
        <v>245</v>
      </c>
    </row>
    <row r="295" spans="1:14" ht="15.75" thickBot="1" x14ac:dyDescent="0.3">
      <c r="A295" s="1">
        <v>294</v>
      </c>
      <c r="B295" s="7" t="s">
        <v>85</v>
      </c>
      <c r="C295" s="4" t="s">
        <v>14</v>
      </c>
      <c r="D295" s="1">
        <v>24</v>
      </c>
      <c r="E295" s="4" t="str">
        <f>IF(Table1[[#This Row],[Bit (pixel)]]=8,"Grayscale",IF(Table1[[#This Row],[Bit (pixel)]]=24,"True Color",""))</f>
        <v>True Color</v>
      </c>
      <c r="F295" s="3">
        <v>135.82419999999999</v>
      </c>
      <c r="G295" s="2" t="s">
        <v>6</v>
      </c>
      <c r="H295" s="2" t="s">
        <v>11</v>
      </c>
      <c r="I295" s="1">
        <v>3</v>
      </c>
      <c r="J295" s="3">
        <v>32.530299999999997</v>
      </c>
      <c r="K295" s="3">
        <v>3.3805999999999998</v>
      </c>
      <c r="L295" s="3">
        <f>LOG10(255^2/Table1[[#This Row],[MSE]])*10</f>
        <v>42.840865737370692</v>
      </c>
      <c r="M295" s="3">
        <f>(Table1[[#This Row],[Ukuran Asli (kb)]]-Table1[[#This Row],[Ukuran Hasil (kb)]])/Table1[[#This Row],[Ukuran Asli (kb)]]*100</f>
        <v>76.04970248306266</v>
      </c>
      <c r="N295" s="6" t="s">
        <v>245</v>
      </c>
    </row>
    <row r="296" spans="1:14" ht="15.75" thickBot="1" x14ac:dyDescent="0.3">
      <c r="A296" s="1">
        <v>295</v>
      </c>
      <c r="B296" s="7" t="s">
        <v>85</v>
      </c>
      <c r="C296" s="4" t="s">
        <v>14</v>
      </c>
      <c r="D296" s="1">
        <v>24</v>
      </c>
      <c r="E296" s="4" t="str">
        <f>IF(Table1[[#This Row],[Bit (pixel)]]=8,"Grayscale",IF(Table1[[#This Row],[Bit (pixel)]]=24,"True Color",""))</f>
        <v>True Color</v>
      </c>
      <c r="F296" s="3">
        <v>135.82419999999999</v>
      </c>
      <c r="G296" s="2" t="s">
        <v>6</v>
      </c>
      <c r="H296" s="2" t="s">
        <v>12</v>
      </c>
      <c r="I296" s="1">
        <v>1</v>
      </c>
      <c r="J296" s="3">
        <v>35.030299999999997</v>
      </c>
      <c r="K296" s="3">
        <v>2.3408999999999999E-2</v>
      </c>
      <c r="L296" s="3">
        <f>LOG10(255^2/Table1[[#This Row],[MSE]])*10</f>
        <v>64.436974992327137</v>
      </c>
      <c r="M296" s="3">
        <f>(Table1[[#This Row],[Ukuran Asli (kb)]]-Table1[[#This Row],[Ukuran Hasil (kb)]])/Table1[[#This Row],[Ukuran Asli (kb)]]*100</f>
        <v>74.209087923948744</v>
      </c>
      <c r="N296" s="6" t="s">
        <v>245</v>
      </c>
    </row>
    <row r="297" spans="1:14" ht="15.75" thickBot="1" x14ac:dyDescent="0.3">
      <c r="A297" s="1">
        <v>296</v>
      </c>
      <c r="B297" s="7" t="s">
        <v>85</v>
      </c>
      <c r="C297" s="4" t="s">
        <v>14</v>
      </c>
      <c r="D297" s="1">
        <v>24</v>
      </c>
      <c r="E297" s="4" t="str">
        <f>IF(Table1[[#This Row],[Bit (pixel)]]=8,"Grayscale",IF(Table1[[#This Row],[Bit (pixel)]]=24,"True Color",""))</f>
        <v>True Color</v>
      </c>
      <c r="F297" s="3">
        <v>135.82419999999999</v>
      </c>
      <c r="G297" s="2" t="s">
        <v>6</v>
      </c>
      <c r="H297" s="2" t="s">
        <v>12</v>
      </c>
      <c r="I297" s="1">
        <v>2</v>
      </c>
      <c r="J297" s="3">
        <v>34.008800000000001</v>
      </c>
      <c r="K297" s="3">
        <v>0.94305000000000005</v>
      </c>
      <c r="L297" s="3">
        <f>LOG10(255^2/Table1[[#This Row],[MSE]])*10</f>
        <v>48.385456414620414</v>
      </c>
      <c r="M297" s="3">
        <f>(Table1[[#This Row],[Ukuran Asli (kb)]]-Table1[[#This Row],[Ukuran Hasil (kb)]])/Table1[[#This Row],[Ukuran Asli (kb)]]*100</f>
        <v>74.961163032802688</v>
      </c>
      <c r="N297" s="6" t="s">
        <v>245</v>
      </c>
    </row>
    <row r="298" spans="1:14" ht="15.75" thickBot="1" x14ac:dyDescent="0.3">
      <c r="A298" s="1">
        <v>297</v>
      </c>
      <c r="B298" s="7" t="s">
        <v>85</v>
      </c>
      <c r="C298" s="4" t="s">
        <v>14</v>
      </c>
      <c r="D298" s="1">
        <v>24</v>
      </c>
      <c r="E298" s="4" t="str">
        <f>IF(Table1[[#This Row],[Bit (pixel)]]=8,"Grayscale",IF(Table1[[#This Row],[Bit (pixel)]]=24,"True Color",""))</f>
        <v>True Color</v>
      </c>
      <c r="F298" s="3">
        <v>135.82419999999999</v>
      </c>
      <c r="G298" s="2" t="s">
        <v>6</v>
      </c>
      <c r="H298" s="2" t="s">
        <v>12</v>
      </c>
      <c r="I298" s="1">
        <v>3</v>
      </c>
      <c r="J298" s="3">
        <v>32.618200000000002</v>
      </c>
      <c r="K298" s="3">
        <v>3.3096000000000001</v>
      </c>
      <c r="L298" s="3">
        <f>LOG10(255^2/Table1[[#This Row],[MSE]])*10</f>
        <v>42.933048529804545</v>
      </c>
      <c r="M298" s="3">
        <f>(Table1[[#This Row],[Ukuran Asli (kb)]]-Table1[[#This Row],[Ukuran Hasil (kb)]])/Table1[[#This Row],[Ukuran Asli (kb)]]*100</f>
        <v>75.98498647516422</v>
      </c>
      <c r="N298" s="6" t="s">
        <v>245</v>
      </c>
    </row>
    <row r="299" spans="1:14" ht="15.75" thickBot="1" x14ac:dyDescent="0.3">
      <c r="A299" s="1">
        <v>298</v>
      </c>
      <c r="B299" s="7" t="s">
        <v>86</v>
      </c>
      <c r="C299" s="4" t="s">
        <v>14</v>
      </c>
      <c r="D299" s="1">
        <v>24</v>
      </c>
      <c r="E299" s="4" t="str">
        <f>IF(Table1[[#This Row],[Bit (pixel)]]=8,"Grayscale",IF(Table1[[#This Row],[Bit (pixel)]]=24,"True Color",""))</f>
        <v>True Color</v>
      </c>
      <c r="F299" s="3">
        <v>192.64359999999999</v>
      </c>
      <c r="G299" s="2" t="s">
        <v>73</v>
      </c>
      <c r="H299" s="2" t="s">
        <v>7</v>
      </c>
      <c r="I299" s="1">
        <v>1</v>
      </c>
      <c r="J299" s="3">
        <v>53.594700000000003</v>
      </c>
      <c r="K299" s="3">
        <v>4.5831999999999998E-2</v>
      </c>
      <c r="L299" s="3">
        <f>LOG10(255^2/Table1[[#This Row],[MSE]])*10</f>
        <v>61.519115516263547</v>
      </c>
      <c r="M299" s="3">
        <f>(Table1[[#This Row],[Ukuran Asli (kb)]]-Table1[[#This Row],[Ukuran Hasil (kb)]])/Table1[[#This Row],[Ukuran Asli (kb)]]*100</f>
        <v>72.17935088422351</v>
      </c>
      <c r="N299" s="6" t="s">
        <v>245</v>
      </c>
    </row>
    <row r="300" spans="1:14" ht="15.75" thickBot="1" x14ac:dyDescent="0.3">
      <c r="A300" s="1">
        <v>299</v>
      </c>
      <c r="B300" s="7" t="s">
        <v>86</v>
      </c>
      <c r="C300" s="4" t="s">
        <v>14</v>
      </c>
      <c r="D300" s="1">
        <v>24</v>
      </c>
      <c r="E300" s="4" t="str">
        <f>IF(Table1[[#This Row],[Bit (pixel)]]=8,"Grayscale",IF(Table1[[#This Row],[Bit (pixel)]]=24,"True Color",""))</f>
        <v>True Color</v>
      </c>
      <c r="F300" s="3">
        <v>192.64359999999999</v>
      </c>
      <c r="G300" s="2" t="s">
        <v>73</v>
      </c>
      <c r="H300" s="2" t="s">
        <v>7</v>
      </c>
      <c r="I300" s="1">
        <v>2</v>
      </c>
      <c r="J300" s="3">
        <v>51.240200000000002</v>
      </c>
      <c r="K300" s="3">
        <v>1.9296</v>
      </c>
      <c r="L300" s="3">
        <f>LOG10(255^2/Table1[[#This Row],[MSE]])*10</f>
        <v>45.276130704078533</v>
      </c>
      <c r="M300" s="3">
        <f>(Table1[[#This Row],[Ukuran Asli (kb)]]-Table1[[#This Row],[Ukuran Hasil (kb)]])/Table1[[#This Row],[Ukuran Asli (kb)]]*100</f>
        <v>73.401556034044205</v>
      </c>
      <c r="N300" s="6" t="s">
        <v>245</v>
      </c>
    </row>
    <row r="301" spans="1:14" ht="15.75" thickBot="1" x14ac:dyDescent="0.3">
      <c r="A301" s="1">
        <v>300</v>
      </c>
      <c r="B301" s="7" t="s">
        <v>86</v>
      </c>
      <c r="C301" s="4" t="s">
        <v>14</v>
      </c>
      <c r="D301" s="1">
        <v>24</v>
      </c>
      <c r="E301" s="4" t="str">
        <f>IF(Table1[[#This Row],[Bit (pixel)]]=8,"Grayscale",IF(Table1[[#This Row],[Bit (pixel)]]=24,"True Color",""))</f>
        <v>True Color</v>
      </c>
      <c r="F301" s="3">
        <v>192.64359999999999</v>
      </c>
      <c r="G301" s="2" t="s">
        <v>73</v>
      </c>
      <c r="H301" s="2" t="s">
        <v>7</v>
      </c>
      <c r="I301" s="1">
        <v>3</v>
      </c>
      <c r="J301" s="3">
        <v>46.264600000000002</v>
      </c>
      <c r="K301" s="3">
        <v>6.9885999999999999</v>
      </c>
      <c r="L301" s="3">
        <f>LOG10(255^2/Table1[[#This Row],[MSE]])*10</f>
        <v>39.686901769921867</v>
      </c>
      <c r="M301" s="3">
        <f>(Table1[[#This Row],[Ukuran Asli (kb)]]-Table1[[#This Row],[Ukuran Hasil (kb)]])/Table1[[#This Row],[Ukuran Asli (kb)]]*100</f>
        <v>75.984356604631557</v>
      </c>
      <c r="N301" s="6" t="s">
        <v>245</v>
      </c>
    </row>
    <row r="302" spans="1:14" ht="15.75" thickBot="1" x14ac:dyDescent="0.3">
      <c r="A302" s="1">
        <v>301</v>
      </c>
      <c r="B302" s="7" t="s">
        <v>86</v>
      </c>
      <c r="C302" s="4" t="s">
        <v>14</v>
      </c>
      <c r="D302" s="1">
        <v>24</v>
      </c>
      <c r="E302" s="4" t="str">
        <f>IF(Table1[[#This Row],[Bit (pixel)]]=8,"Grayscale",IF(Table1[[#This Row],[Bit (pixel)]]=24,"True Color",""))</f>
        <v>True Color</v>
      </c>
      <c r="F302" s="3">
        <v>192.64359999999999</v>
      </c>
      <c r="G302" s="2" t="s">
        <v>73</v>
      </c>
      <c r="H302" s="2" t="s">
        <v>11</v>
      </c>
      <c r="I302" s="1">
        <v>1</v>
      </c>
      <c r="J302" s="3">
        <v>53.704099999999997</v>
      </c>
      <c r="K302" s="3">
        <v>2.2811999999999999E-2</v>
      </c>
      <c r="L302" s="3">
        <f>LOG10(255^2/Table1[[#This Row],[MSE]])*10</f>
        <v>64.549169979548424</v>
      </c>
      <c r="M302" s="3">
        <f>(Table1[[#This Row],[Ukuran Asli (kb)]]-Table1[[#This Row],[Ukuran Hasil (kb)]])/Table1[[#This Row],[Ukuran Asli (kb)]]*100</f>
        <v>72.122562078366485</v>
      </c>
      <c r="N302" s="6" t="s">
        <v>245</v>
      </c>
    </row>
    <row r="303" spans="1:14" ht="15.75" thickBot="1" x14ac:dyDescent="0.3">
      <c r="A303" s="1">
        <v>302</v>
      </c>
      <c r="B303" s="7" t="s">
        <v>86</v>
      </c>
      <c r="C303" s="4" t="s">
        <v>14</v>
      </c>
      <c r="D303" s="1">
        <v>24</v>
      </c>
      <c r="E303" s="4" t="str">
        <f>IF(Table1[[#This Row],[Bit (pixel)]]=8,"Grayscale",IF(Table1[[#This Row],[Bit (pixel)]]=24,"True Color",""))</f>
        <v>True Color</v>
      </c>
      <c r="F303" s="3">
        <v>192.64359999999999</v>
      </c>
      <c r="G303" s="2" t="s">
        <v>73</v>
      </c>
      <c r="H303" s="2" t="s">
        <v>11</v>
      </c>
      <c r="I303" s="1">
        <v>2</v>
      </c>
      <c r="J303" s="3">
        <v>52.512700000000002</v>
      </c>
      <c r="K303" s="3">
        <v>0.97619</v>
      </c>
      <c r="L303" s="3">
        <f>LOG10(255^2/Table1[[#This Row],[MSE]])*10</f>
        <v>48.23546006397094</v>
      </c>
      <c r="M303" s="3">
        <f>(Table1[[#This Row],[Ukuran Asli (kb)]]-Table1[[#This Row],[Ukuran Hasil (kb)]])/Table1[[#This Row],[Ukuran Asli (kb)]]*100</f>
        <v>72.741009823321406</v>
      </c>
      <c r="N303" s="6" t="s">
        <v>245</v>
      </c>
    </row>
    <row r="304" spans="1:14" ht="15.75" thickBot="1" x14ac:dyDescent="0.3">
      <c r="A304" s="1">
        <v>303</v>
      </c>
      <c r="B304" s="7" t="s">
        <v>86</v>
      </c>
      <c r="C304" s="4" t="s">
        <v>14</v>
      </c>
      <c r="D304" s="1">
        <v>24</v>
      </c>
      <c r="E304" s="4" t="str">
        <f>IF(Table1[[#This Row],[Bit (pixel)]]=8,"Grayscale",IF(Table1[[#This Row],[Bit (pixel)]]=24,"True Color",""))</f>
        <v>True Color</v>
      </c>
      <c r="F304" s="3">
        <v>192.64359999999999</v>
      </c>
      <c r="G304" s="2" t="s">
        <v>73</v>
      </c>
      <c r="H304" s="2" t="s">
        <v>11</v>
      </c>
      <c r="I304" s="1">
        <v>3</v>
      </c>
      <c r="J304" s="3">
        <v>50.1143</v>
      </c>
      <c r="K304" s="3">
        <v>4.3535000000000004</v>
      </c>
      <c r="L304" s="3">
        <f>LOG10(255^2/Table1[[#This Row],[MSE]])*10</f>
        <v>41.742418120723819</v>
      </c>
      <c r="M304" s="3">
        <f>(Table1[[#This Row],[Ukuran Asli (kb)]]-Table1[[#This Row],[Ukuran Hasil (kb)]])/Table1[[#This Row],[Ukuran Asli (kb)]]*100</f>
        <v>73.986003168545437</v>
      </c>
      <c r="N304" s="6" t="s">
        <v>245</v>
      </c>
    </row>
    <row r="305" spans="1:14" ht="15.75" thickBot="1" x14ac:dyDescent="0.3">
      <c r="A305" s="1">
        <v>304</v>
      </c>
      <c r="B305" s="7" t="s">
        <v>86</v>
      </c>
      <c r="C305" s="4" t="s">
        <v>14</v>
      </c>
      <c r="D305" s="1">
        <v>24</v>
      </c>
      <c r="E305" s="4" t="str">
        <f>IF(Table1[[#This Row],[Bit (pixel)]]=8,"Grayscale",IF(Table1[[#This Row],[Bit (pixel)]]=24,"True Color",""))</f>
        <v>True Color</v>
      </c>
      <c r="F305" s="3">
        <v>192.64359999999999</v>
      </c>
      <c r="G305" s="2" t="s">
        <v>73</v>
      </c>
      <c r="H305" s="2" t="s">
        <v>12</v>
      </c>
      <c r="I305" s="1">
        <v>1</v>
      </c>
      <c r="J305" s="3">
        <v>53.627000000000002</v>
      </c>
      <c r="K305" s="3">
        <v>2.3597E-2</v>
      </c>
      <c r="L305" s="3">
        <f>LOG10(255^2/Table1[[#This Row],[MSE]])*10</f>
        <v>64.402235683326822</v>
      </c>
      <c r="M305" s="3">
        <f>(Table1[[#This Row],[Ukuran Asli (kb)]]-Table1[[#This Row],[Ukuran Hasil (kb)]])/Table1[[#This Row],[Ukuran Asli (kb)]]*100</f>
        <v>72.162584170976857</v>
      </c>
      <c r="N305" s="6" t="s">
        <v>245</v>
      </c>
    </row>
    <row r="306" spans="1:14" ht="15.75" thickBot="1" x14ac:dyDescent="0.3">
      <c r="A306" s="1">
        <v>305</v>
      </c>
      <c r="B306" s="7" t="s">
        <v>86</v>
      </c>
      <c r="C306" s="4" t="s">
        <v>14</v>
      </c>
      <c r="D306" s="1">
        <v>24</v>
      </c>
      <c r="E306" s="4" t="str">
        <f>IF(Table1[[#This Row],[Bit (pixel)]]=8,"Grayscale",IF(Table1[[#This Row],[Bit (pixel)]]=24,"True Color",""))</f>
        <v>True Color</v>
      </c>
      <c r="F306" s="3">
        <v>192.64359999999999</v>
      </c>
      <c r="G306" s="2" t="s">
        <v>73</v>
      </c>
      <c r="H306" s="2" t="s">
        <v>12</v>
      </c>
      <c r="I306" s="1">
        <v>2</v>
      </c>
      <c r="J306" s="3">
        <v>52.232399999999998</v>
      </c>
      <c r="K306" s="3">
        <v>0.96494999999999997</v>
      </c>
      <c r="L306" s="3">
        <f>LOG10(255^2/Table1[[#This Row],[MSE]])*10</f>
        <v>48.285755504118612</v>
      </c>
      <c r="M306" s="3">
        <f>(Table1[[#This Row],[Ukuran Asli (kb)]]-Table1[[#This Row],[Ukuran Hasil (kb)]])/Table1[[#This Row],[Ukuran Asli (kb)]]*100</f>
        <v>72.886511672331707</v>
      </c>
      <c r="N306" s="6" t="s">
        <v>245</v>
      </c>
    </row>
    <row r="307" spans="1:14" ht="15.75" thickBot="1" x14ac:dyDescent="0.3">
      <c r="A307" s="1">
        <v>306</v>
      </c>
      <c r="B307" s="7" t="s">
        <v>86</v>
      </c>
      <c r="C307" s="4" t="s">
        <v>14</v>
      </c>
      <c r="D307" s="1">
        <v>24</v>
      </c>
      <c r="E307" s="4" t="str">
        <f>IF(Table1[[#This Row],[Bit (pixel)]]=8,"Grayscale",IF(Table1[[#This Row],[Bit (pixel)]]=24,"True Color",""))</f>
        <v>True Color</v>
      </c>
      <c r="F307" s="3">
        <v>192.64359999999999</v>
      </c>
      <c r="G307" s="2" t="s">
        <v>73</v>
      </c>
      <c r="H307" s="2" t="s">
        <v>12</v>
      </c>
      <c r="I307" s="1">
        <v>3</v>
      </c>
      <c r="J307" s="3">
        <v>49.9238</v>
      </c>
      <c r="K307" s="3">
        <v>4.2885</v>
      </c>
      <c r="L307" s="3">
        <f>LOG10(255^2/Table1[[#This Row],[MSE]])*10</f>
        <v>41.807749464542397</v>
      </c>
      <c r="M307" s="3">
        <f>(Table1[[#This Row],[Ukuran Asli (kb)]]-Table1[[#This Row],[Ukuran Hasil (kb)]])/Table1[[#This Row],[Ukuran Asli (kb)]]*100</f>
        <v>74.084890440170341</v>
      </c>
      <c r="N307" s="6" t="s">
        <v>245</v>
      </c>
    </row>
    <row r="308" spans="1:14" ht="15.75" thickBot="1" x14ac:dyDescent="0.3">
      <c r="A308" s="1">
        <v>307</v>
      </c>
      <c r="B308" s="7" t="s">
        <v>87</v>
      </c>
      <c r="C308" s="4" t="s">
        <v>14</v>
      </c>
      <c r="D308" s="1">
        <v>24</v>
      </c>
      <c r="E308" s="4" t="str">
        <f>IF(Table1[[#This Row],[Bit (pixel)]]=8,"Grayscale",IF(Table1[[#This Row],[Bit (pixel)]]=24,"True Color",""))</f>
        <v>True Color</v>
      </c>
      <c r="F308" s="3">
        <v>187.76169999999999</v>
      </c>
      <c r="G308" s="2" t="s">
        <v>73</v>
      </c>
      <c r="H308" s="2" t="s">
        <v>7</v>
      </c>
      <c r="I308" s="1">
        <v>1</v>
      </c>
      <c r="J308" s="3">
        <v>52.592799999999997</v>
      </c>
      <c r="K308" s="3">
        <v>4.1460999999999998E-2</v>
      </c>
      <c r="L308" s="3">
        <f>LOG10(255^2/Table1[[#This Row],[MSE]])*10</f>
        <v>61.954405882127105</v>
      </c>
      <c r="M308" s="3">
        <f>(Table1[[#This Row],[Ukuran Asli (kb)]]-Table1[[#This Row],[Ukuran Hasil (kb)]])/Table1[[#This Row],[Ukuran Asli (kb)]]*100</f>
        <v>71.989601713235459</v>
      </c>
      <c r="N308" s="6" t="s">
        <v>245</v>
      </c>
    </row>
    <row r="309" spans="1:14" ht="15.75" thickBot="1" x14ac:dyDescent="0.3">
      <c r="A309" s="1">
        <v>308</v>
      </c>
      <c r="B309" s="7" t="s">
        <v>87</v>
      </c>
      <c r="C309" s="4" t="s">
        <v>14</v>
      </c>
      <c r="D309" s="1">
        <v>24</v>
      </c>
      <c r="E309" s="4" t="str">
        <f>IF(Table1[[#This Row],[Bit (pixel)]]=8,"Grayscale",IF(Table1[[#This Row],[Bit (pixel)]]=24,"True Color",""))</f>
        <v>True Color</v>
      </c>
      <c r="F309" s="3">
        <v>187.76169999999999</v>
      </c>
      <c r="G309" s="2" t="s">
        <v>73</v>
      </c>
      <c r="H309" s="2" t="s">
        <v>7</v>
      </c>
      <c r="I309" s="1">
        <v>2</v>
      </c>
      <c r="J309" s="3">
        <v>50.4375</v>
      </c>
      <c r="K309" s="3">
        <v>1.8762000000000001</v>
      </c>
      <c r="L309" s="3">
        <f>LOG10(255^2/Table1[[#This Row],[MSE]])*10</f>
        <v>45.398012292413334</v>
      </c>
      <c r="M309" s="3">
        <f>(Table1[[#This Row],[Ukuran Asli (kb)]]-Table1[[#This Row],[Ukuran Hasil (kb)]])/Table1[[#This Row],[Ukuran Asli (kb)]]*100</f>
        <v>73.137492896581151</v>
      </c>
      <c r="N309" s="6" t="s">
        <v>245</v>
      </c>
    </row>
    <row r="310" spans="1:14" ht="15.75" thickBot="1" x14ac:dyDescent="0.3">
      <c r="A310" s="1">
        <v>309</v>
      </c>
      <c r="B310" s="7" t="s">
        <v>87</v>
      </c>
      <c r="C310" s="4" t="s">
        <v>14</v>
      </c>
      <c r="D310" s="1">
        <v>24</v>
      </c>
      <c r="E310" s="4" t="str">
        <f>IF(Table1[[#This Row],[Bit (pixel)]]=8,"Grayscale",IF(Table1[[#This Row],[Bit (pixel)]]=24,"True Color",""))</f>
        <v>True Color</v>
      </c>
      <c r="F310" s="3">
        <v>187.76169999999999</v>
      </c>
      <c r="G310" s="2" t="s">
        <v>73</v>
      </c>
      <c r="H310" s="2" t="s">
        <v>7</v>
      </c>
      <c r="I310" s="1">
        <v>3</v>
      </c>
      <c r="J310" s="3">
        <v>45.775399999999998</v>
      </c>
      <c r="K310" s="3">
        <v>6.7202999999999999</v>
      </c>
      <c r="L310" s="3">
        <f>LOG10(255^2/Table1[[#This Row],[MSE]])*10</f>
        <v>39.856917001003296</v>
      </c>
      <c r="M310" s="3">
        <f>(Table1[[#This Row],[Ukuran Asli (kb)]]-Table1[[#This Row],[Ukuran Hasil (kb)]])/Table1[[#This Row],[Ukuran Asli (kb)]]*100</f>
        <v>75.620480641153122</v>
      </c>
      <c r="N310" s="6" t="s">
        <v>245</v>
      </c>
    </row>
    <row r="311" spans="1:14" ht="15.75" thickBot="1" x14ac:dyDescent="0.3">
      <c r="A311" s="1">
        <v>310</v>
      </c>
      <c r="B311" s="7" t="s">
        <v>87</v>
      </c>
      <c r="C311" s="4" t="s">
        <v>14</v>
      </c>
      <c r="D311" s="1">
        <v>24</v>
      </c>
      <c r="E311" s="4" t="str">
        <f>IF(Table1[[#This Row],[Bit (pixel)]]=8,"Grayscale",IF(Table1[[#This Row],[Bit (pixel)]]=24,"True Color",""))</f>
        <v>True Color</v>
      </c>
      <c r="F311" s="3">
        <v>187.76169999999999</v>
      </c>
      <c r="G311" s="2" t="s">
        <v>73</v>
      </c>
      <c r="H311" s="2" t="s">
        <v>11</v>
      </c>
      <c r="I311" s="1">
        <v>1</v>
      </c>
      <c r="J311" s="3">
        <v>52.714799999999997</v>
      </c>
      <c r="K311" s="3">
        <v>2.0959999999999999E-2</v>
      </c>
      <c r="L311" s="3">
        <f>LOG10(255^2/Table1[[#This Row],[MSE]])*10</f>
        <v>64.91689082556222</v>
      </c>
      <c r="M311" s="3">
        <f>(Table1[[#This Row],[Ukuran Asli (kb)]]-Table1[[#This Row],[Ukuran Hasil (kb)]])/Table1[[#This Row],[Ukuran Asli (kb)]]*100</f>
        <v>71.924625735706485</v>
      </c>
      <c r="N311" s="6" t="s">
        <v>245</v>
      </c>
    </row>
    <row r="312" spans="1:14" ht="15.75" thickBot="1" x14ac:dyDescent="0.3">
      <c r="A312" s="1">
        <v>311</v>
      </c>
      <c r="B312" s="7" t="s">
        <v>87</v>
      </c>
      <c r="C312" s="4" t="s">
        <v>14</v>
      </c>
      <c r="D312" s="1">
        <v>24</v>
      </c>
      <c r="E312" s="4" t="str">
        <f>IF(Table1[[#This Row],[Bit (pixel)]]=8,"Grayscale",IF(Table1[[#This Row],[Bit (pixel)]]=24,"True Color",""))</f>
        <v>True Color</v>
      </c>
      <c r="F312" s="3">
        <v>187.76169999999999</v>
      </c>
      <c r="G312" s="2" t="s">
        <v>73</v>
      </c>
      <c r="H312" s="2" t="s">
        <v>11</v>
      </c>
      <c r="I312" s="1">
        <v>2</v>
      </c>
      <c r="J312" s="3">
        <v>51.631799999999998</v>
      </c>
      <c r="K312" s="3">
        <v>0.92298999999999998</v>
      </c>
      <c r="L312" s="3">
        <f>LOG10(255^2/Table1[[#This Row],[MSE]])*10</f>
        <v>48.478833651164791</v>
      </c>
      <c r="M312" s="3">
        <f>(Table1[[#This Row],[Ukuran Asli (kb)]]-Table1[[#This Row],[Ukuran Hasil (kb)]])/Table1[[#This Row],[Ukuran Asli (kb)]]*100</f>
        <v>72.501420683770974</v>
      </c>
      <c r="N312" s="6" t="s">
        <v>245</v>
      </c>
    </row>
    <row r="313" spans="1:14" ht="15.75" thickBot="1" x14ac:dyDescent="0.3">
      <c r="A313" s="1">
        <v>312</v>
      </c>
      <c r="B313" s="7" t="s">
        <v>87</v>
      </c>
      <c r="C313" s="4" t="s">
        <v>14</v>
      </c>
      <c r="D313" s="1">
        <v>24</v>
      </c>
      <c r="E313" s="4" t="str">
        <f>IF(Table1[[#This Row],[Bit (pixel)]]=8,"Grayscale",IF(Table1[[#This Row],[Bit (pixel)]]=24,"True Color",""))</f>
        <v>True Color</v>
      </c>
      <c r="F313" s="3">
        <v>187.76169999999999</v>
      </c>
      <c r="G313" s="2" t="s">
        <v>73</v>
      </c>
      <c r="H313" s="2" t="s">
        <v>11</v>
      </c>
      <c r="I313" s="1">
        <v>3</v>
      </c>
      <c r="J313" s="3">
        <v>49.515599999999999</v>
      </c>
      <c r="K313" s="3">
        <v>4.2214999999999998</v>
      </c>
      <c r="L313" s="3">
        <f>LOG10(255^2/Table1[[#This Row],[MSE]])*10</f>
        <v>41.876135672586713</v>
      </c>
      <c r="M313" s="3">
        <f>(Table1[[#This Row],[Ukuran Asli (kb)]]-Table1[[#This Row],[Ukuran Hasil (kb)]])/Table1[[#This Row],[Ukuran Asli (kb)]]*100</f>
        <v>73.628487598908606</v>
      </c>
      <c r="N313" s="6" t="s">
        <v>245</v>
      </c>
    </row>
    <row r="314" spans="1:14" ht="15.75" thickBot="1" x14ac:dyDescent="0.3">
      <c r="A314" s="1">
        <v>313</v>
      </c>
      <c r="B314" s="7" t="s">
        <v>87</v>
      </c>
      <c r="C314" s="4" t="s">
        <v>14</v>
      </c>
      <c r="D314" s="1">
        <v>24</v>
      </c>
      <c r="E314" s="4" t="str">
        <f>IF(Table1[[#This Row],[Bit (pixel)]]=8,"Grayscale",IF(Table1[[#This Row],[Bit (pixel)]]=24,"True Color",""))</f>
        <v>True Color</v>
      </c>
      <c r="F314" s="3">
        <v>187.76169999999999</v>
      </c>
      <c r="G314" s="2" t="s">
        <v>73</v>
      </c>
      <c r="H314" s="2" t="s">
        <v>12</v>
      </c>
      <c r="I314" s="1">
        <v>1</v>
      </c>
      <c r="J314" s="3">
        <v>52.677700000000002</v>
      </c>
      <c r="K314" s="3">
        <v>2.1788999999999999E-2</v>
      </c>
      <c r="L314" s="3">
        <f>LOG10(255^2/Table1[[#This Row],[MSE]])*10</f>
        <v>64.748430619868529</v>
      </c>
      <c r="M314" s="3">
        <f>(Table1[[#This Row],[Ukuran Asli (kb)]]-Table1[[#This Row],[Ukuran Hasil (kb)]])/Table1[[#This Row],[Ukuran Asli (kb)]]*100</f>
        <v>71.944384823955048</v>
      </c>
      <c r="N314" s="6" t="s">
        <v>245</v>
      </c>
    </row>
    <row r="315" spans="1:14" ht="15.75" thickBot="1" x14ac:dyDescent="0.3">
      <c r="A315" s="1">
        <v>314</v>
      </c>
      <c r="B315" s="7" t="s">
        <v>87</v>
      </c>
      <c r="C315" s="4" t="s">
        <v>14</v>
      </c>
      <c r="D315" s="1">
        <v>24</v>
      </c>
      <c r="E315" s="4" t="str">
        <f>IF(Table1[[#This Row],[Bit (pixel)]]=8,"Grayscale",IF(Table1[[#This Row],[Bit (pixel)]]=24,"True Color",""))</f>
        <v>True Color</v>
      </c>
      <c r="F315" s="3">
        <v>187.76169999999999</v>
      </c>
      <c r="G315" s="2" t="s">
        <v>73</v>
      </c>
      <c r="H315" s="2" t="s">
        <v>12</v>
      </c>
      <c r="I315" s="1">
        <v>2</v>
      </c>
      <c r="J315" s="3">
        <v>51.380899999999997</v>
      </c>
      <c r="K315" s="3">
        <v>0.92484999999999995</v>
      </c>
      <c r="L315" s="3">
        <f>LOG10(255^2/Table1[[#This Row],[MSE]])*10</f>
        <v>48.470090599719228</v>
      </c>
      <c r="M315" s="3">
        <f>(Table1[[#This Row],[Ukuran Asli (kb)]]-Table1[[#This Row],[Ukuran Hasil (kb)]])/Table1[[#This Row],[Ukuran Asli (kb)]]*100</f>
        <v>72.635047509689144</v>
      </c>
      <c r="N315" s="6" t="s">
        <v>245</v>
      </c>
    </row>
    <row r="316" spans="1:14" ht="15.75" thickBot="1" x14ac:dyDescent="0.3">
      <c r="A316" s="1">
        <v>315</v>
      </c>
      <c r="B316" s="7" t="s">
        <v>87</v>
      </c>
      <c r="C316" s="4" t="s">
        <v>14</v>
      </c>
      <c r="D316" s="1">
        <v>24</v>
      </c>
      <c r="E316" s="4" t="str">
        <f>IF(Table1[[#This Row],[Bit (pixel)]]=8,"Grayscale",IF(Table1[[#This Row],[Bit (pixel)]]=24,"True Color",""))</f>
        <v>True Color</v>
      </c>
      <c r="F316" s="3">
        <v>187.76169999999999</v>
      </c>
      <c r="G316" s="2" t="s">
        <v>73</v>
      </c>
      <c r="H316" s="2" t="s">
        <v>12</v>
      </c>
      <c r="I316" s="1">
        <v>3</v>
      </c>
      <c r="J316" s="3">
        <v>49.233400000000003</v>
      </c>
      <c r="K316" s="3">
        <v>4.2175000000000002</v>
      </c>
      <c r="L316" s="3">
        <f>LOG10(255^2/Table1[[#This Row],[MSE]])*10</f>
        <v>41.880252696067473</v>
      </c>
      <c r="M316" s="3">
        <f>(Table1[[#This Row],[Ukuran Asli (kb)]]-Table1[[#This Row],[Ukuran Hasil (kb)]])/Table1[[#This Row],[Ukuran Asli (kb)]]*100</f>
        <v>73.778784491192823</v>
      </c>
      <c r="N316" s="6" t="s">
        <v>245</v>
      </c>
    </row>
    <row r="317" spans="1:14" ht="15.75" thickBot="1" x14ac:dyDescent="0.3">
      <c r="A317" s="1">
        <v>316</v>
      </c>
      <c r="B317" s="7" t="s">
        <v>88</v>
      </c>
      <c r="C317" s="4" t="s">
        <v>14</v>
      </c>
      <c r="D317" s="1">
        <v>24</v>
      </c>
      <c r="E317" s="4" t="str">
        <f>IF(Table1[[#This Row],[Bit (pixel)]]=8,"Grayscale",IF(Table1[[#This Row],[Bit (pixel)]]=24,"True Color",""))</f>
        <v>True Color</v>
      </c>
      <c r="F317" s="3">
        <v>183.58590000000001</v>
      </c>
      <c r="G317" s="2" t="s">
        <v>73</v>
      </c>
      <c r="H317" s="2" t="s">
        <v>7</v>
      </c>
      <c r="I317" s="1">
        <v>1</v>
      </c>
      <c r="J317" s="3">
        <v>51.503900000000002</v>
      </c>
      <c r="K317" s="3">
        <v>3.6505000000000003E-2</v>
      </c>
      <c r="L317" s="3">
        <f>LOG10(255^2/Table1[[#This Row],[MSE]])*10</f>
        <v>62.50728008091103</v>
      </c>
      <c r="M317" s="3">
        <f>(Table1[[#This Row],[Ukuran Asli (kb)]]-Table1[[#This Row],[Ukuran Hasil (kb)]])/Table1[[#This Row],[Ukuran Asli (kb)]]*100</f>
        <v>71.945612380907249</v>
      </c>
      <c r="N317" s="6" t="s">
        <v>245</v>
      </c>
    </row>
    <row r="318" spans="1:14" ht="15.75" thickBot="1" x14ac:dyDescent="0.3">
      <c r="A318" s="1">
        <v>317</v>
      </c>
      <c r="B318" s="7" t="s">
        <v>88</v>
      </c>
      <c r="C318" s="4" t="s">
        <v>14</v>
      </c>
      <c r="D318" s="1">
        <v>24</v>
      </c>
      <c r="E318" s="4" t="str">
        <f>IF(Table1[[#This Row],[Bit (pixel)]]=8,"Grayscale",IF(Table1[[#This Row],[Bit (pixel)]]=24,"True Color",""))</f>
        <v>True Color</v>
      </c>
      <c r="F318" s="3">
        <v>183.58590000000001</v>
      </c>
      <c r="G318" s="2" t="s">
        <v>73</v>
      </c>
      <c r="H318" s="2" t="s">
        <v>7</v>
      </c>
      <c r="I318" s="1">
        <v>2</v>
      </c>
      <c r="J318" s="3">
        <v>49.466799999999999</v>
      </c>
      <c r="K318" s="3">
        <v>1.7896000000000001</v>
      </c>
      <c r="L318" s="3">
        <f>LOG10(255^2/Table1[[#This Row],[MSE]])*10</f>
        <v>45.603243897793377</v>
      </c>
      <c r="M318" s="3">
        <f>(Table1[[#This Row],[Ukuran Asli (kb)]]-Table1[[#This Row],[Ukuran Hasil (kb)]])/Table1[[#This Row],[Ukuran Asli (kb)]]*100</f>
        <v>73.055229186990928</v>
      </c>
      <c r="N318" s="6" t="s">
        <v>245</v>
      </c>
    </row>
    <row r="319" spans="1:14" ht="15.75" thickBot="1" x14ac:dyDescent="0.3">
      <c r="A319" s="1">
        <v>318</v>
      </c>
      <c r="B319" s="7" t="s">
        <v>88</v>
      </c>
      <c r="C319" s="4" t="s">
        <v>14</v>
      </c>
      <c r="D319" s="1">
        <v>24</v>
      </c>
      <c r="E319" s="4" t="str">
        <f>IF(Table1[[#This Row],[Bit (pixel)]]=8,"Grayscale",IF(Table1[[#This Row],[Bit (pixel)]]=24,"True Color",""))</f>
        <v>True Color</v>
      </c>
      <c r="F319" s="3">
        <v>183.58590000000001</v>
      </c>
      <c r="G319" s="2" t="s">
        <v>73</v>
      </c>
      <c r="H319" s="2" t="s">
        <v>7</v>
      </c>
      <c r="I319" s="1">
        <v>3</v>
      </c>
      <c r="J319" s="3">
        <v>44.828099999999999</v>
      </c>
      <c r="K319" s="3">
        <v>6.6227999999999998</v>
      </c>
      <c r="L319" s="3">
        <f>LOG10(255^2/Table1[[#This Row],[MSE]])*10</f>
        <v>39.92038720755022</v>
      </c>
      <c r="M319" s="3">
        <f>(Table1[[#This Row],[Ukuran Asli (kb)]]-Table1[[#This Row],[Ukuran Hasil (kb)]])/Table1[[#This Row],[Ukuran Asli (kb)]]*100</f>
        <v>75.581948286878244</v>
      </c>
      <c r="N319" s="6" t="s">
        <v>245</v>
      </c>
    </row>
    <row r="320" spans="1:14" ht="15.75" thickBot="1" x14ac:dyDescent="0.3">
      <c r="A320" s="1">
        <v>319</v>
      </c>
      <c r="B320" s="7" t="s">
        <v>88</v>
      </c>
      <c r="C320" s="4" t="s">
        <v>14</v>
      </c>
      <c r="D320" s="1">
        <v>24</v>
      </c>
      <c r="E320" s="4" t="str">
        <f>IF(Table1[[#This Row],[Bit (pixel)]]=8,"Grayscale",IF(Table1[[#This Row],[Bit (pixel)]]=24,"True Color",""))</f>
        <v>True Color</v>
      </c>
      <c r="F320" s="3">
        <v>183.58590000000001</v>
      </c>
      <c r="G320" s="2" t="s">
        <v>73</v>
      </c>
      <c r="H320" s="2" t="s">
        <v>11</v>
      </c>
      <c r="I320" s="1">
        <v>1</v>
      </c>
      <c r="J320" s="3">
        <v>51.625</v>
      </c>
      <c r="K320" s="3">
        <v>1.8303E-2</v>
      </c>
      <c r="L320" s="3">
        <f>LOG10(255^2/Table1[[#This Row],[MSE]])*10</f>
        <v>65.505580811558602</v>
      </c>
      <c r="M320" s="3">
        <f>(Table1[[#This Row],[Ukuran Asli (kb)]]-Table1[[#This Row],[Ukuran Hasil (kb)]])/Table1[[#This Row],[Ukuran Asli (kb)]]*100</f>
        <v>71.879648709405245</v>
      </c>
      <c r="N320" s="6" t="s">
        <v>245</v>
      </c>
    </row>
    <row r="321" spans="1:14" ht="15.75" thickBot="1" x14ac:dyDescent="0.3">
      <c r="A321" s="1">
        <v>320</v>
      </c>
      <c r="B321" s="7" t="s">
        <v>88</v>
      </c>
      <c r="C321" s="4" t="s">
        <v>14</v>
      </c>
      <c r="D321" s="1">
        <v>24</v>
      </c>
      <c r="E321" s="4" t="str">
        <f>IF(Table1[[#This Row],[Bit (pixel)]]=8,"Grayscale",IF(Table1[[#This Row],[Bit (pixel)]]=24,"True Color",""))</f>
        <v>True Color</v>
      </c>
      <c r="F321" s="3">
        <v>183.58590000000001</v>
      </c>
      <c r="G321" s="2" t="s">
        <v>73</v>
      </c>
      <c r="H321" s="2" t="s">
        <v>11</v>
      </c>
      <c r="I321" s="1">
        <v>2</v>
      </c>
      <c r="J321" s="3">
        <v>50.535200000000003</v>
      </c>
      <c r="K321" s="3">
        <v>0.87275999999999998</v>
      </c>
      <c r="L321" s="3">
        <f>LOG10(255^2/Table1[[#This Row],[MSE]])*10</f>
        <v>48.721855272488519</v>
      </c>
      <c r="M321" s="3">
        <f>(Table1[[#This Row],[Ukuran Asli (kb)]]-Table1[[#This Row],[Ukuran Hasil (kb)]])/Table1[[#This Row],[Ukuran Asli (kb)]]*100</f>
        <v>72.47326728250917</v>
      </c>
      <c r="N321" s="6" t="s">
        <v>245</v>
      </c>
    </row>
    <row r="322" spans="1:14" ht="15.75" thickBot="1" x14ac:dyDescent="0.3">
      <c r="A322" s="1">
        <v>321</v>
      </c>
      <c r="B322" s="7" t="s">
        <v>88</v>
      </c>
      <c r="C322" s="4" t="s">
        <v>14</v>
      </c>
      <c r="D322" s="1">
        <v>24</v>
      </c>
      <c r="E322" s="4" t="str">
        <f>IF(Table1[[#This Row],[Bit (pixel)]]=8,"Grayscale",IF(Table1[[#This Row],[Bit (pixel)]]=24,"True Color",""))</f>
        <v>True Color</v>
      </c>
      <c r="F322" s="3">
        <v>183.58590000000001</v>
      </c>
      <c r="G322" s="2" t="s">
        <v>73</v>
      </c>
      <c r="H322" s="2" t="s">
        <v>11</v>
      </c>
      <c r="I322" s="1">
        <v>3</v>
      </c>
      <c r="J322" s="3">
        <v>48.6357</v>
      </c>
      <c r="K322" s="3">
        <v>4.0298999999999996</v>
      </c>
      <c r="L322" s="3">
        <f>LOG10(255^2/Table1[[#This Row],[MSE]])*10</f>
        <v>42.077860913985191</v>
      </c>
      <c r="M322" s="3">
        <f>(Table1[[#This Row],[Ukuran Asli (kb)]]-Table1[[#This Row],[Ukuran Hasil (kb)]])/Table1[[#This Row],[Ukuran Asli (kb)]]*100</f>
        <v>73.507932798760677</v>
      </c>
      <c r="N322" s="6" t="s">
        <v>245</v>
      </c>
    </row>
    <row r="323" spans="1:14" ht="15.75" thickBot="1" x14ac:dyDescent="0.3">
      <c r="A323" s="1">
        <v>322</v>
      </c>
      <c r="B323" s="7" t="s">
        <v>88</v>
      </c>
      <c r="C323" s="4" t="s">
        <v>14</v>
      </c>
      <c r="D323" s="1">
        <v>24</v>
      </c>
      <c r="E323" s="4" t="str">
        <f>IF(Table1[[#This Row],[Bit (pixel)]]=8,"Grayscale",IF(Table1[[#This Row],[Bit (pixel)]]=24,"True Color",""))</f>
        <v>True Color</v>
      </c>
      <c r="F323" s="3">
        <v>183.58590000000001</v>
      </c>
      <c r="G323" s="2" t="s">
        <v>73</v>
      </c>
      <c r="H323" s="2" t="s">
        <v>12</v>
      </c>
      <c r="I323" s="1">
        <v>1</v>
      </c>
      <c r="J323" s="3">
        <v>51.625999999999998</v>
      </c>
      <c r="K323" s="3">
        <v>2.0355000000000002E-2</v>
      </c>
      <c r="L323" s="3">
        <f>LOG10(255^2/Table1[[#This Row],[MSE]])*10</f>
        <v>65.044092541524918</v>
      </c>
      <c r="M323" s="3">
        <f>(Table1[[#This Row],[Ukuran Asli (kb)]]-Table1[[#This Row],[Ukuran Hasil (kb)]])/Table1[[#This Row],[Ukuran Asli (kb)]]*100</f>
        <v>71.879104005264011</v>
      </c>
      <c r="N323" s="6" t="s">
        <v>245</v>
      </c>
    </row>
    <row r="324" spans="1:14" ht="15.75" thickBot="1" x14ac:dyDescent="0.3">
      <c r="A324" s="1">
        <v>323</v>
      </c>
      <c r="B324" s="7" t="s">
        <v>88</v>
      </c>
      <c r="C324" s="4" t="s">
        <v>14</v>
      </c>
      <c r="D324" s="1">
        <v>24</v>
      </c>
      <c r="E324" s="4" t="str">
        <f>IF(Table1[[#This Row],[Bit (pixel)]]=8,"Grayscale",IF(Table1[[#This Row],[Bit (pixel)]]=24,"True Color",""))</f>
        <v>True Color</v>
      </c>
      <c r="F324" s="3">
        <v>183.58590000000001</v>
      </c>
      <c r="G324" s="2" t="s">
        <v>73</v>
      </c>
      <c r="H324" s="2" t="s">
        <v>12</v>
      </c>
      <c r="I324" s="1">
        <v>2</v>
      </c>
      <c r="J324" s="3">
        <v>50.335000000000001</v>
      </c>
      <c r="K324" s="3">
        <v>0.88965000000000005</v>
      </c>
      <c r="L324" s="3">
        <f>LOG10(255^2/Table1[[#This Row],[MSE]])*10</f>
        <v>48.638611777788945</v>
      </c>
      <c r="M324" s="3">
        <f>(Table1[[#This Row],[Ukuran Asli (kb)]]-Table1[[#This Row],[Ukuran Hasil (kb)]])/Table1[[#This Row],[Ukuran Asli (kb)]]*100</f>
        <v>72.582317051581839</v>
      </c>
      <c r="N324" s="6" t="s">
        <v>245</v>
      </c>
    </row>
    <row r="325" spans="1:14" ht="15.75" thickBot="1" x14ac:dyDescent="0.3">
      <c r="A325" s="1">
        <v>324</v>
      </c>
      <c r="B325" s="7" t="s">
        <v>88</v>
      </c>
      <c r="C325" s="4" t="s">
        <v>14</v>
      </c>
      <c r="D325" s="1">
        <v>24</v>
      </c>
      <c r="E325" s="4" t="str">
        <f>IF(Table1[[#This Row],[Bit (pixel)]]=8,"Grayscale",IF(Table1[[#This Row],[Bit (pixel)]]=24,"True Color",""))</f>
        <v>True Color</v>
      </c>
      <c r="F325" s="3">
        <v>183.58590000000001</v>
      </c>
      <c r="G325" s="2" t="s">
        <v>73</v>
      </c>
      <c r="H325" s="2" t="s">
        <v>12</v>
      </c>
      <c r="I325" s="1">
        <v>3</v>
      </c>
      <c r="J325" s="3">
        <v>48.25</v>
      </c>
      <c r="K325" s="3">
        <v>4.0244</v>
      </c>
      <c r="L325" s="3">
        <f>LOG10(255^2/Table1[[#This Row],[MSE]])*10</f>
        <v>42.083792205399078</v>
      </c>
      <c r="M325" s="3">
        <f>(Table1[[#This Row],[Ukuran Asli (kb)]]-Table1[[#This Row],[Ukuran Hasil (kb)]])/Table1[[#This Row],[Ukuran Asli (kb)]]*100</f>
        <v>73.718025186030076</v>
      </c>
      <c r="N325" s="6" t="s">
        <v>245</v>
      </c>
    </row>
    <row r="326" spans="1:14" ht="15.75" thickBot="1" x14ac:dyDescent="0.3">
      <c r="A326" s="1">
        <v>325</v>
      </c>
      <c r="B326" s="7" t="s">
        <v>89</v>
      </c>
      <c r="C326" s="4" t="s">
        <v>14</v>
      </c>
      <c r="D326" s="1">
        <v>24</v>
      </c>
      <c r="E326" s="4" t="str">
        <f>IF(Table1[[#This Row],[Bit (pixel)]]=8,"Grayscale",IF(Table1[[#This Row],[Bit (pixel)]]=24,"True Color",""))</f>
        <v>True Color</v>
      </c>
      <c r="F326" s="3">
        <v>137.15819999999999</v>
      </c>
      <c r="G326" s="2" t="s">
        <v>6</v>
      </c>
      <c r="H326" s="2" t="s">
        <v>7</v>
      </c>
      <c r="I326" s="1">
        <v>1</v>
      </c>
      <c r="J326" s="3">
        <v>35.420900000000003</v>
      </c>
      <c r="K326" s="3">
        <v>3.0164E-2</v>
      </c>
      <c r="L326" s="3">
        <f>LOG10(255^2/Table1[[#This Row],[MSE]])*10</f>
        <v>63.335914287517284</v>
      </c>
      <c r="M326" s="3">
        <f>(Table1[[#This Row],[Ukuran Asli (kb)]]-Table1[[#This Row],[Ukuran Hasil (kb)]])/Table1[[#This Row],[Ukuran Asli (kb)]]*100</f>
        <v>74.175149571808319</v>
      </c>
      <c r="N326" s="6" t="s">
        <v>245</v>
      </c>
    </row>
    <row r="327" spans="1:14" ht="15.75" thickBot="1" x14ac:dyDescent="0.3">
      <c r="A327" s="1">
        <v>326</v>
      </c>
      <c r="B327" s="7" t="s">
        <v>89</v>
      </c>
      <c r="C327" s="4" t="s">
        <v>14</v>
      </c>
      <c r="D327" s="1">
        <v>24</v>
      </c>
      <c r="E327" s="4" t="str">
        <f>IF(Table1[[#This Row],[Bit (pixel)]]=8,"Grayscale",IF(Table1[[#This Row],[Bit (pixel)]]=24,"True Color",""))</f>
        <v>True Color</v>
      </c>
      <c r="F327" s="3">
        <v>137.15819999999999</v>
      </c>
      <c r="G327" s="2" t="s">
        <v>6</v>
      </c>
      <c r="H327" s="2" t="s">
        <v>7</v>
      </c>
      <c r="I327" s="1">
        <v>2</v>
      </c>
      <c r="J327" s="3">
        <v>33.856400000000001</v>
      </c>
      <c r="K327" s="3">
        <v>1.6063000000000001</v>
      </c>
      <c r="L327" s="3">
        <f>LOG10(255^2/Table1[[#This Row],[MSE]])*10</f>
        <v>46.072537015085686</v>
      </c>
      <c r="M327" s="3">
        <f>(Table1[[#This Row],[Ukuran Asli (kb)]]-Table1[[#This Row],[Ukuran Hasil (kb)]])/Table1[[#This Row],[Ukuran Asli (kb)]]*100</f>
        <v>75.315803211182413</v>
      </c>
      <c r="N327" s="6" t="s">
        <v>245</v>
      </c>
    </row>
    <row r="328" spans="1:14" ht="15.75" thickBot="1" x14ac:dyDescent="0.3">
      <c r="A328" s="1">
        <v>327</v>
      </c>
      <c r="B328" s="7" t="s">
        <v>89</v>
      </c>
      <c r="C328" s="4" t="s">
        <v>14</v>
      </c>
      <c r="D328" s="1">
        <v>24</v>
      </c>
      <c r="E328" s="4" t="str">
        <f>IF(Table1[[#This Row],[Bit (pixel)]]=8,"Grayscale",IF(Table1[[#This Row],[Bit (pixel)]]=24,"True Color",""))</f>
        <v>True Color</v>
      </c>
      <c r="F328" s="3">
        <v>137.15819999999999</v>
      </c>
      <c r="G328" s="2" t="s">
        <v>6</v>
      </c>
      <c r="H328" s="2" t="s">
        <v>7</v>
      </c>
      <c r="I328" s="1">
        <v>3</v>
      </c>
      <c r="J328" s="3">
        <v>30.529299999999999</v>
      </c>
      <c r="K328" s="3">
        <v>5.6593999999999998</v>
      </c>
      <c r="L328" s="3">
        <f>LOG10(255^2/Table1[[#This Row],[MSE]])*10</f>
        <v>40.603099704043039</v>
      </c>
      <c r="M328" s="3">
        <f>(Table1[[#This Row],[Ukuran Asli (kb)]]-Table1[[#This Row],[Ukuran Hasil (kb)]])/Table1[[#This Row],[Ukuran Asli (kb)]]*100</f>
        <v>77.741542248294309</v>
      </c>
      <c r="N328" s="6" t="s">
        <v>245</v>
      </c>
    </row>
    <row r="329" spans="1:14" ht="15.75" thickBot="1" x14ac:dyDescent="0.3">
      <c r="A329" s="1">
        <v>328</v>
      </c>
      <c r="B329" s="7" t="s">
        <v>89</v>
      </c>
      <c r="C329" s="4" t="s">
        <v>14</v>
      </c>
      <c r="D329" s="1">
        <v>24</v>
      </c>
      <c r="E329" s="4" t="str">
        <f>IF(Table1[[#This Row],[Bit (pixel)]]=8,"Grayscale",IF(Table1[[#This Row],[Bit (pixel)]]=24,"True Color",""))</f>
        <v>True Color</v>
      </c>
      <c r="F329" s="3">
        <v>137.15819999999999</v>
      </c>
      <c r="G329" s="2" t="s">
        <v>6</v>
      </c>
      <c r="H329" s="2" t="s">
        <v>11</v>
      </c>
      <c r="I329" s="1">
        <v>1</v>
      </c>
      <c r="J329" s="3">
        <v>35.438499999999998</v>
      </c>
      <c r="K329" s="3">
        <v>2.4532999999999999E-2</v>
      </c>
      <c r="L329" s="3">
        <f>LOG10(255^2/Table1[[#This Row],[MSE]])*10</f>
        <v>64.233297020304036</v>
      </c>
      <c r="M329" s="3">
        <f>(Table1[[#This Row],[Ukuran Asli (kb)]]-Table1[[#This Row],[Ukuran Hasil (kb)]])/Table1[[#This Row],[Ukuran Asli (kb)]]*100</f>
        <v>74.16231767404355</v>
      </c>
      <c r="N329" s="6" t="s">
        <v>245</v>
      </c>
    </row>
    <row r="330" spans="1:14" ht="15.75" thickBot="1" x14ac:dyDescent="0.3">
      <c r="A330" s="1">
        <v>329</v>
      </c>
      <c r="B330" s="7" t="s">
        <v>89</v>
      </c>
      <c r="C330" s="4" t="s">
        <v>14</v>
      </c>
      <c r="D330" s="1">
        <v>24</v>
      </c>
      <c r="E330" s="4" t="str">
        <f>IF(Table1[[#This Row],[Bit (pixel)]]=8,"Grayscale",IF(Table1[[#This Row],[Bit (pixel)]]=24,"True Color",""))</f>
        <v>True Color</v>
      </c>
      <c r="F330" s="3">
        <v>137.15819999999999</v>
      </c>
      <c r="G330" s="2" t="s">
        <v>6</v>
      </c>
      <c r="H330" s="2" t="s">
        <v>11</v>
      </c>
      <c r="I330" s="1">
        <v>2</v>
      </c>
      <c r="J330" s="3">
        <v>34.522500000000001</v>
      </c>
      <c r="K330" s="3">
        <v>0.93806999999999996</v>
      </c>
      <c r="L330" s="3">
        <f>LOG10(255^2/Table1[[#This Row],[MSE]])*10</f>
        <v>48.408451136621522</v>
      </c>
      <c r="M330" s="3">
        <f>(Table1[[#This Row],[Ukuran Asli (kb)]]-Table1[[#This Row],[Ukuran Hasil (kb)]])/Table1[[#This Row],[Ukuran Asli (kb)]]*100</f>
        <v>74.830159625891852</v>
      </c>
      <c r="N330" s="6" t="s">
        <v>245</v>
      </c>
    </row>
    <row r="331" spans="1:14" ht="15.75" thickBot="1" x14ac:dyDescent="0.3">
      <c r="A331" s="1">
        <v>330</v>
      </c>
      <c r="B331" s="7" t="s">
        <v>89</v>
      </c>
      <c r="C331" s="4" t="s">
        <v>14</v>
      </c>
      <c r="D331" s="1">
        <v>24</v>
      </c>
      <c r="E331" s="4" t="str">
        <f>IF(Table1[[#This Row],[Bit (pixel)]]=8,"Grayscale",IF(Table1[[#This Row],[Bit (pixel)]]=24,"True Color",""))</f>
        <v>True Color</v>
      </c>
      <c r="F331" s="3">
        <v>137.15819999999999</v>
      </c>
      <c r="G331" s="2" t="s">
        <v>6</v>
      </c>
      <c r="H331" s="2" t="s">
        <v>11</v>
      </c>
      <c r="I331" s="1">
        <v>3</v>
      </c>
      <c r="J331" s="3">
        <v>33.127899999999997</v>
      </c>
      <c r="K331" s="3">
        <v>3.37</v>
      </c>
      <c r="L331" s="3">
        <f>LOG10(255^2/Table1[[#This Row],[MSE]])*10</f>
        <v>42.854504599965715</v>
      </c>
      <c r="M331" s="3">
        <f>(Table1[[#This Row],[Ukuran Asli (kb)]]-Table1[[#This Row],[Ukuran Hasil (kb)]])/Table1[[#This Row],[Ukuran Asli (kb)]]*100</f>
        <v>75.846941706729893</v>
      </c>
      <c r="N331" s="6" t="s">
        <v>245</v>
      </c>
    </row>
    <row r="332" spans="1:14" ht="15.75" thickBot="1" x14ac:dyDescent="0.3">
      <c r="A332" s="1">
        <v>331</v>
      </c>
      <c r="B332" s="7" t="s">
        <v>89</v>
      </c>
      <c r="C332" s="4" t="s">
        <v>14</v>
      </c>
      <c r="D332" s="1">
        <v>24</v>
      </c>
      <c r="E332" s="4" t="str">
        <f>IF(Table1[[#This Row],[Bit (pixel)]]=8,"Grayscale",IF(Table1[[#This Row],[Bit (pixel)]]=24,"True Color",""))</f>
        <v>True Color</v>
      </c>
      <c r="F332" s="3">
        <v>137.15819999999999</v>
      </c>
      <c r="G332" s="2" t="s">
        <v>6</v>
      </c>
      <c r="H332" s="2" t="s">
        <v>12</v>
      </c>
      <c r="I332" s="1">
        <v>1</v>
      </c>
      <c r="J332" s="3">
        <v>35.495100000000001</v>
      </c>
      <c r="K332" s="3">
        <v>2.4639999999999999E-2</v>
      </c>
      <c r="L332" s="3">
        <f>LOG10(255^2/Table1[[#This Row],[MSE]])*10</f>
        <v>64.214396573755224</v>
      </c>
      <c r="M332" s="3">
        <f>(Table1[[#This Row],[Ukuran Asli (kb)]]-Table1[[#This Row],[Ukuran Hasil (kb)]])/Table1[[#This Row],[Ukuran Asli (kb)]]*100</f>
        <v>74.121051457368196</v>
      </c>
      <c r="N332" s="6" t="s">
        <v>245</v>
      </c>
    </row>
    <row r="333" spans="1:14" ht="15.75" thickBot="1" x14ac:dyDescent="0.3">
      <c r="A333" s="1">
        <v>332</v>
      </c>
      <c r="B333" s="7" t="s">
        <v>89</v>
      </c>
      <c r="C333" s="4" t="s">
        <v>14</v>
      </c>
      <c r="D333" s="1">
        <v>24</v>
      </c>
      <c r="E333" s="4" t="str">
        <f>IF(Table1[[#This Row],[Bit (pixel)]]=8,"Grayscale",IF(Table1[[#This Row],[Bit (pixel)]]=24,"True Color",""))</f>
        <v>True Color</v>
      </c>
      <c r="F333" s="3">
        <v>137.15819999999999</v>
      </c>
      <c r="G333" s="2" t="s">
        <v>6</v>
      </c>
      <c r="H333" s="2" t="s">
        <v>12</v>
      </c>
      <c r="I333" s="1">
        <v>2</v>
      </c>
      <c r="J333" s="3">
        <v>34.503900000000002</v>
      </c>
      <c r="K333" s="3">
        <v>0.93342000000000003</v>
      </c>
      <c r="L333" s="3">
        <f>LOG10(255^2/Table1[[#This Row],[MSE]])*10</f>
        <v>48.430032587728306</v>
      </c>
      <c r="M333" s="3">
        <f>(Table1[[#This Row],[Ukuran Asli (kb)]]-Table1[[#This Row],[Ukuran Hasil (kb)]])/Table1[[#This Row],[Ukuran Asli (kb)]]*100</f>
        <v>74.843720608756897</v>
      </c>
      <c r="N333" s="6" t="s">
        <v>245</v>
      </c>
    </row>
    <row r="334" spans="1:14" ht="15.75" thickBot="1" x14ac:dyDescent="0.3">
      <c r="A334" s="1">
        <v>333</v>
      </c>
      <c r="B334" s="7" t="s">
        <v>89</v>
      </c>
      <c r="C334" s="4" t="s">
        <v>14</v>
      </c>
      <c r="D334" s="1">
        <v>24</v>
      </c>
      <c r="E334" s="4" t="str">
        <f>IF(Table1[[#This Row],[Bit (pixel)]]=8,"Grayscale",IF(Table1[[#This Row],[Bit (pixel)]]=24,"True Color",""))</f>
        <v>True Color</v>
      </c>
      <c r="F334" s="3">
        <v>137.15819999999999</v>
      </c>
      <c r="G334" s="2" t="s">
        <v>6</v>
      </c>
      <c r="H334" s="2" t="s">
        <v>12</v>
      </c>
      <c r="I334" s="1">
        <v>3</v>
      </c>
      <c r="J334" s="3">
        <v>33.254899999999999</v>
      </c>
      <c r="K334" s="3">
        <v>3.3153000000000001</v>
      </c>
      <c r="L334" s="3">
        <f>LOG10(255^2/Table1[[#This Row],[MSE]])*10</f>
        <v>42.925575272373671</v>
      </c>
      <c r="M334" s="3">
        <f>(Table1[[#This Row],[Ukuran Asli (kb)]]-Table1[[#This Row],[Ukuran Hasil (kb)]])/Table1[[#This Row],[Ukuran Asli (kb)]]*100</f>
        <v>75.754347898995462</v>
      </c>
      <c r="N334" s="6" t="s">
        <v>245</v>
      </c>
    </row>
    <row r="335" spans="1:14" ht="15.75" thickBot="1" x14ac:dyDescent="0.3">
      <c r="A335" s="1">
        <v>334</v>
      </c>
      <c r="B335" s="7" t="s">
        <v>90</v>
      </c>
      <c r="C335" s="4" t="s">
        <v>14</v>
      </c>
      <c r="D335" s="1">
        <v>24</v>
      </c>
      <c r="E335" s="4" t="str">
        <f>IF(Table1[[#This Row],[Bit (pixel)]]=8,"Grayscale",IF(Table1[[#This Row],[Bit (pixel)]]=24,"True Color",""))</f>
        <v>True Color</v>
      </c>
      <c r="F335" s="3">
        <v>141.0137</v>
      </c>
      <c r="G335" s="2" t="s">
        <v>6</v>
      </c>
      <c r="H335" s="2" t="s">
        <v>7</v>
      </c>
      <c r="I335" s="1">
        <v>1</v>
      </c>
      <c r="J335" s="3">
        <v>37.804699999999997</v>
      </c>
      <c r="K335" s="3">
        <v>3.7344000000000002E-2</v>
      </c>
      <c r="L335" s="3">
        <f>LOG10(255^2/Table1[[#This Row],[MSE]])*10</f>
        <v>62.408595265026335</v>
      </c>
      <c r="M335" s="3">
        <f>(Table1[[#This Row],[Ukuran Asli (kb)]]-Table1[[#This Row],[Ukuran Hasil (kb)]])/Table1[[#This Row],[Ukuran Asli (kb)]]*100</f>
        <v>73.190760897700017</v>
      </c>
      <c r="N335" s="6" t="s">
        <v>245</v>
      </c>
    </row>
    <row r="336" spans="1:14" ht="15.75" thickBot="1" x14ac:dyDescent="0.3">
      <c r="A336" s="1">
        <v>335</v>
      </c>
      <c r="B336" s="7" t="s">
        <v>90</v>
      </c>
      <c r="C336" s="4" t="s">
        <v>14</v>
      </c>
      <c r="D336" s="1">
        <v>24</v>
      </c>
      <c r="E336" s="4" t="str">
        <f>IF(Table1[[#This Row],[Bit (pixel)]]=8,"Grayscale",IF(Table1[[#This Row],[Bit (pixel)]]=24,"True Color",""))</f>
        <v>True Color</v>
      </c>
      <c r="F336" s="3">
        <v>141.0137</v>
      </c>
      <c r="G336" s="2" t="s">
        <v>6</v>
      </c>
      <c r="H336" s="2" t="s">
        <v>7</v>
      </c>
      <c r="I336" s="1">
        <v>2</v>
      </c>
      <c r="J336" s="3">
        <v>36.117199999999997</v>
      </c>
      <c r="K336" s="3">
        <v>1.9658</v>
      </c>
      <c r="L336" s="3">
        <f>LOG10(255^2/Table1[[#This Row],[MSE]])*10</f>
        <v>45.195410301361534</v>
      </c>
      <c r="M336" s="3">
        <f>(Table1[[#This Row],[Ukuran Asli (kb)]]-Table1[[#This Row],[Ukuran Hasil (kb)]])/Table1[[#This Row],[Ukuran Asli (kb)]]*100</f>
        <v>74.38745313398627</v>
      </c>
      <c r="N336" s="6" t="s">
        <v>245</v>
      </c>
    </row>
    <row r="337" spans="1:14" ht="15.75" thickBot="1" x14ac:dyDescent="0.3">
      <c r="A337" s="1">
        <v>336</v>
      </c>
      <c r="B337" s="7" t="s">
        <v>90</v>
      </c>
      <c r="C337" s="4" t="s">
        <v>14</v>
      </c>
      <c r="D337" s="1">
        <v>24</v>
      </c>
      <c r="E337" s="4" t="str">
        <f>IF(Table1[[#This Row],[Bit (pixel)]]=8,"Grayscale",IF(Table1[[#This Row],[Bit (pixel)]]=24,"True Color",""))</f>
        <v>True Color</v>
      </c>
      <c r="F337" s="3">
        <v>141.0137</v>
      </c>
      <c r="G337" s="2" t="s">
        <v>6</v>
      </c>
      <c r="H337" s="2" t="s">
        <v>7</v>
      </c>
      <c r="I337" s="1">
        <v>3</v>
      </c>
      <c r="J337" s="3">
        <v>33.199199999999998</v>
      </c>
      <c r="K337" s="3">
        <v>6.681</v>
      </c>
      <c r="L337" s="3">
        <f>LOG10(255^2/Table1[[#This Row],[MSE]])*10</f>
        <v>39.882388891142099</v>
      </c>
      <c r="M337" s="3">
        <f>(Table1[[#This Row],[Ukuran Asli (kb)]]-Table1[[#This Row],[Ukuran Hasil (kb)]])/Table1[[#This Row],[Ukuran Asli (kb)]]*100</f>
        <v>76.456755620198606</v>
      </c>
      <c r="N337" s="6" t="s">
        <v>245</v>
      </c>
    </row>
    <row r="338" spans="1:14" ht="15.75" thickBot="1" x14ac:dyDescent="0.3">
      <c r="A338" s="1">
        <v>337</v>
      </c>
      <c r="B338" s="7" t="s">
        <v>90</v>
      </c>
      <c r="C338" s="4" t="s">
        <v>14</v>
      </c>
      <c r="D338" s="1">
        <v>24</v>
      </c>
      <c r="E338" s="4" t="str">
        <f>IF(Table1[[#This Row],[Bit (pixel)]]=8,"Grayscale",IF(Table1[[#This Row],[Bit (pixel)]]=24,"True Color",""))</f>
        <v>True Color</v>
      </c>
      <c r="F338" s="3">
        <v>141.0137</v>
      </c>
      <c r="G338" s="2" t="s">
        <v>6</v>
      </c>
      <c r="H338" s="2" t="s">
        <v>11</v>
      </c>
      <c r="I338" s="1">
        <v>1</v>
      </c>
      <c r="J338" s="3">
        <v>37.778300000000002</v>
      </c>
      <c r="K338" s="3">
        <v>2.7668000000000002E-2</v>
      </c>
      <c r="L338" s="3">
        <f>LOG10(255^2/Table1[[#This Row],[MSE]])*10</f>
        <v>63.711025938612671</v>
      </c>
      <c r="M338" s="3">
        <f>(Table1[[#This Row],[Ukuran Asli (kb)]]-Table1[[#This Row],[Ukuran Hasil (kb)]])/Table1[[#This Row],[Ukuran Asli (kb)]]*100</f>
        <v>73.209482482907688</v>
      </c>
      <c r="N338" s="6" t="s">
        <v>245</v>
      </c>
    </row>
    <row r="339" spans="1:14" ht="15.75" thickBot="1" x14ac:dyDescent="0.3">
      <c r="A339" s="1">
        <v>338</v>
      </c>
      <c r="B339" s="7" t="s">
        <v>90</v>
      </c>
      <c r="C339" s="4" t="s">
        <v>14</v>
      </c>
      <c r="D339" s="1">
        <v>24</v>
      </c>
      <c r="E339" s="4" t="str">
        <f>IF(Table1[[#This Row],[Bit (pixel)]]=8,"Grayscale",IF(Table1[[#This Row],[Bit (pixel)]]=24,"True Color",""))</f>
        <v>True Color</v>
      </c>
      <c r="F339" s="3">
        <v>141.0137</v>
      </c>
      <c r="G339" s="2" t="s">
        <v>6</v>
      </c>
      <c r="H339" s="2" t="s">
        <v>11</v>
      </c>
      <c r="I339" s="1">
        <v>2</v>
      </c>
      <c r="J339" s="3">
        <v>36.932600000000001</v>
      </c>
      <c r="K339" s="3">
        <v>1.0724</v>
      </c>
      <c r="L339" s="3">
        <f>LOG10(255^2/Table1[[#This Row],[MSE]])*10</f>
        <v>47.827235555570688</v>
      </c>
      <c r="M339" s="3">
        <f>(Table1[[#This Row],[Ukuran Asli (kb)]]-Table1[[#This Row],[Ukuran Hasil (kb)]])/Table1[[#This Row],[Ukuran Asli (kb)]]*100</f>
        <v>73.809211445412743</v>
      </c>
      <c r="N339" s="6" t="s">
        <v>245</v>
      </c>
    </row>
    <row r="340" spans="1:14" ht="15.75" thickBot="1" x14ac:dyDescent="0.3">
      <c r="A340" s="1">
        <v>339</v>
      </c>
      <c r="B340" s="7" t="s">
        <v>90</v>
      </c>
      <c r="C340" s="4" t="s">
        <v>14</v>
      </c>
      <c r="D340" s="1">
        <v>24</v>
      </c>
      <c r="E340" s="4" t="str">
        <f>IF(Table1[[#This Row],[Bit (pixel)]]=8,"Grayscale",IF(Table1[[#This Row],[Bit (pixel)]]=24,"True Color",""))</f>
        <v>True Color</v>
      </c>
      <c r="F340" s="3">
        <v>141.0137</v>
      </c>
      <c r="G340" s="2" t="s">
        <v>6</v>
      </c>
      <c r="H340" s="2" t="s">
        <v>11</v>
      </c>
      <c r="I340" s="1">
        <v>3</v>
      </c>
      <c r="J340" s="3">
        <v>35.8232</v>
      </c>
      <c r="K340" s="3">
        <v>3.9510999999999998</v>
      </c>
      <c r="L340" s="3">
        <f>LOG10(255^2/Table1[[#This Row],[MSE]])*10</f>
        <v>42.163623393113447</v>
      </c>
      <c r="M340" s="3">
        <f>(Table1[[#This Row],[Ukuran Asli (kb)]]-Table1[[#This Row],[Ukuran Hasil (kb)]])/Table1[[#This Row],[Ukuran Asli (kb)]]*100</f>
        <v>74.595943514708139</v>
      </c>
      <c r="N340" s="6" t="s">
        <v>245</v>
      </c>
    </row>
    <row r="341" spans="1:14" ht="15.75" thickBot="1" x14ac:dyDescent="0.3">
      <c r="A341" s="1">
        <v>340</v>
      </c>
      <c r="B341" s="7" t="s">
        <v>90</v>
      </c>
      <c r="C341" s="4" t="s">
        <v>14</v>
      </c>
      <c r="D341" s="1">
        <v>24</v>
      </c>
      <c r="E341" s="4" t="str">
        <f>IF(Table1[[#This Row],[Bit (pixel)]]=8,"Grayscale",IF(Table1[[#This Row],[Bit (pixel)]]=24,"True Color",""))</f>
        <v>True Color</v>
      </c>
      <c r="F341" s="3">
        <v>141.0137</v>
      </c>
      <c r="G341" s="2" t="s">
        <v>6</v>
      </c>
      <c r="H341" s="2" t="s">
        <v>12</v>
      </c>
      <c r="I341" s="1">
        <v>1</v>
      </c>
      <c r="J341" s="3">
        <v>37.797899999999998</v>
      </c>
      <c r="K341" s="3">
        <v>2.8479000000000001E-2</v>
      </c>
      <c r="L341" s="3">
        <f>LOG10(255^2/Table1[[#This Row],[MSE]])*10</f>
        <v>63.585556252748134</v>
      </c>
      <c r="M341" s="3">
        <f>(Table1[[#This Row],[Ukuran Asli (kb)]]-Table1[[#This Row],[Ukuran Hasil (kb)]])/Table1[[#This Row],[Ukuran Asli (kb)]]*100</f>
        <v>73.195583124192893</v>
      </c>
      <c r="N341" s="6" t="s">
        <v>245</v>
      </c>
    </row>
    <row r="342" spans="1:14" ht="15.75" thickBot="1" x14ac:dyDescent="0.3">
      <c r="A342" s="1">
        <v>341</v>
      </c>
      <c r="B342" s="7" t="s">
        <v>90</v>
      </c>
      <c r="C342" s="4" t="s">
        <v>14</v>
      </c>
      <c r="D342" s="1">
        <v>24</v>
      </c>
      <c r="E342" s="4" t="str">
        <f>IF(Table1[[#This Row],[Bit (pixel)]]=8,"Grayscale",IF(Table1[[#This Row],[Bit (pixel)]]=24,"True Color",""))</f>
        <v>True Color</v>
      </c>
      <c r="F342" s="3">
        <v>141.0137</v>
      </c>
      <c r="G342" s="2" t="s">
        <v>6</v>
      </c>
      <c r="H342" s="2" t="s">
        <v>12</v>
      </c>
      <c r="I342" s="1">
        <v>2</v>
      </c>
      <c r="J342" s="3">
        <v>36.856400000000001</v>
      </c>
      <c r="K342" s="3">
        <v>1.0624</v>
      </c>
      <c r="L342" s="3">
        <f>LOG10(255^2/Table1[[#This Row],[MSE]])*10</f>
        <v>47.867922988439688</v>
      </c>
      <c r="M342" s="3">
        <f>(Table1[[#This Row],[Ukuran Asli (kb)]]-Table1[[#This Row],[Ukuran Hasil (kb)]])/Table1[[#This Row],[Ukuran Asli (kb)]]*100</f>
        <v>73.863248748171273</v>
      </c>
      <c r="N342" s="6" t="s">
        <v>245</v>
      </c>
    </row>
    <row r="343" spans="1:14" ht="15.75" thickBot="1" x14ac:dyDescent="0.3">
      <c r="A343" s="1">
        <v>342</v>
      </c>
      <c r="B343" s="7" t="s">
        <v>90</v>
      </c>
      <c r="C343" s="4" t="s">
        <v>14</v>
      </c>
      <c r="D343" s="1">
        <v>24</v>
      </c>
      <c r="E343" s="4" t="str">
        <f>IF(Table1[[#This Row],[Bit (pixel)]]=8,"Grayscale",IF(Table1[[#This Row],[Bit (pixel)]]=24,"True Color",""))</f>
        <v>True Color</v>
      </c>
      <c r="F343" s="3">
        <v>141.0137</v>
      </c>
      <c r="G343" s="2" t="s">
        <v>6</v>
      </c>
      <c r="H343" s="2" t="s">
        <v>12</v>
      </c>
      <c r="I343" s="1">
        <v>3</v>
      </c>
      <c r="J343" s="3">
        <v>35.738300000000002</v>
      </c>
      <c r="K343" s="3">
        <v>3.8530000000000002</v>
      </c>
      <c r="L343" s="3">
        <f>LOG10(255^2/Table1[[#This Row],[MSE]])*10</f>
        <v>42.272813518549093</v>
      </c>
      <c r="M343" s="3">
        <f>(Table1[[#This Row],[Ukuran Asli (kb)]]-Table1[[#This Row],[Ukuran Hasil (kb)]])/Table1[[#This Row],[Ukuran Asli (kb)]]*100</f>
        <v>74.656150430773735</v>
      </c>
      <c r="N343" s="6" t="s">
        <v>245</v>
      </c>
    </row>
    <row r="344" spans="1:14" ht="15.75" thickBot="1" x14ac:dyDescent="0.3">
      <c r="A344" s="1">
        <v>343</v>
      </c>
      <c r="B344" s="7" t="s">
        <v>91</v>
      </c>
      <c r="C344" s="4" t="s">
        <v>14</v>
      </c>
      <c r="D344" s="1">
        <v>8</v>
      </c>
      <c r="E344" s="4" t="str">
        <f>IF(Table1[[#This Row],[Bit (pixel)]]=8,"Grayscale",IF(Table1[[#This Row],[Bit (pixel)]]=24,"True Color",""))</f>
        <v>Grayscale</v>
      </c>
      <c r="F344" s="3">
        <v>68.287099999999995</v>
      </c>
      <c r="G344" s="2" t="s">
        <v>6</v>
      </c>
      <c r="H344" s="2" t="s">
        <v>7</v>
      </c>
      <c r="I344" s="1">
        <v>1</v>
      </c>
      <c r="J344" s="3">
        <v>28.8291</v>
      </c>
      <c r="K344" s="3">
        <v>0.44755</v>
      </c>
      <c r="L344" s="3">
        <f>LOG10(255^2/Table1[[#This Row],[MSE]])*10</f>
        <v>51.622387994035265</v>
      </c>
      <c r="M344" s="3">
        <f>(Table1[[#This Row],[Ukuran Asli (kb)]]-Table1[[#This Row],[Ukuran Hasil (kb)]])/Table1[[#This Row],[Ukuran Asli (kb)]]*100</f>
        <v>57.782509434431987</v>
      </c>
      <c r="N344" s="6" t="s">
        <v>245</v>
      </c>
    </row>
    <row r="345" spans="1:14" ht="15.75" thickBot="1" x14ac:dyDescent="0.3">
      <c r="A345" s="1">
        <v>344</v>
      </c>
      <c r="B345" s="7" t="s">
        <v>91</v>
      </c>
      <c r="C345" s="4" t="s">
        <v>14</v>
      </c>
      <c r="D345" s="1">
        <v>8</v>
      </c>
      <c r="E345" s="4" t="str">
        <f>IF(Table1[[#This Row],[Bit (pixel)]]=8,"Grayscale",IF(Table1[[#This Row],[Bit (pixel)]]=24,"True Color",""))</f>
        <v>Grayscale</v>
      </c>
      <c r="F345" s="3">
        <v>68.287099999999995</v>
      </c>
      <c r="G345" s="2" t="s">
        <v>6</v>
      </c>
      <c r="H345" s="2" t="s">
        <v>7</v>
      </c>
      <c r="I345" s="1">
        <v>2</v>
      </c>
      <c r="J345" s="3">
        <v>25.8809</v>
      </c>
      <c r="K345" s="3">
        <v>3.5743</v>
      </c>
      <c r="L345" s="3">
        <f>LOG10(255^2/Table1[[#This Row],[MSE]])*10</f>
        <v>42.598893597389385</v>
      </c>
      <c r="M345" s="3">
        <f>(Table1[[#This Row],[Ukuran Asli (kb)]]-Table1[[#This Row],[Ukuran Hasil (kb)]])/Table1[[#This Row],[Ukuran Asli (kb)]]*100</f>
        <v>62.099869521476236</v>
      </c>
      <c r="N345" s="6" t="s">
        <v>245</v>
      </c>
    </row>
    <row r="346" spans="1:14" ht="15.75" thickBot="1" x14ac:dyDescent="0.3">
      <c r="A346" s="1">
        <v>345</v>
      </c>
      <c r="B346" s="7" t="s">
        <v>91</v>
      </c>
      <c r="C346" s="4" t="s">
        <v>14</v>
      </c>
      <c r="D346" s="1">
        <v>8</v>
      </c>
      <c r="E346" s="4" t="str">
        <f>IF(Table1[[#This Row],[Bit (pixel)]]=8,"Grayscale",IF(Table1[[#This Row],[Bit (pixel)]]=24,"True Color",""))</f>
        <v>Grayscale</v>
      </c>
      <c r="F346" s="3">
        <v>68.287099999999995</v>
      </c>
      <c r="G346" s="2" t="s">
        <v>6</v>
      </c>
      <c r="H346" s="2" t="s">
        <v>7</v>
      </c>
      <c r="I346" s="1">
        <v>3</v>
      </c>
      <c r="J346" s="3">
        <v>20.174800000000001</v>
      </c>
      <c r="K346" s="3">
        <v>13.615</v>
      </c>
      <c r="L346" s="3">
        <f>LOG10(255^2/Table1[[#This Row],[MSE]])*10</f>
        <v>36.790627151919267</v>
      </c>
      <c r="M346" s="3">
        <f>(Table1[[#This Row],[Ukuran Asli (kb)]]-Table1[[#This Row],[Ukuran Hasil (kb)]])/Table1[[#This Row],[Ukuran Asli (kb)]]*100</f>
        <v>70.455913342344303</v>
      </c>
      <c r="N346" s="6" t="s">
        <v>245</v>
      </c>
    </row>
    <row r="347" spans="1:14" ht="15.75" thickBot="1" x14ac:dyDescent="0.3">
      <c r="A347" s="1">
        <v>346</v>
      </c>
      <c r="B347" s="7" t="s">
        <v>91</v>
      </c>
      <c r="C347" s="4" t="s">
        <v>14</v>
      </c>
      <c r="D347" s="1">
        <v>8</v>
      </c>
      <c r="E347" s="4" t="str">
        <f>IF(Table1[[#This Row],[Bit (pixel)]]=8,"Grayscale",IF(Table1[[#This Row],[Bit (pixel)]]=24,"True Color",""))</f>
        <v>Grayscale</v>
      </c>
      <c r="F347" s="3">
        <v>68.287099999999995</v>
      </c>
      <c r="G347" s="2" t="s">
        <v>6</v>
      </c>
      <c r="H347" s="2" t="s">
        <v>11</v>
      </c>
      <c r="I347" s="1">
        <v>1</v>
      </c>
      <c r="J347" s="3">
        <v>29.477499999999999</v>
      </c>
      <c r="K347" s="3">
        <v>0.11147</v>
      </c>
      <c r="L347" s="3">
        <f>LOG10(255^2/Table1[[#This Row],[MSE]])*10</f>
        <v>57.659223597396014</v>
      </c>
      <c r="M347" s="3">
        <f>(Table1[[#This Row],[Ukuran Asli (kb)]]-Table1[[#This Row],[Ukuran Hasil (kb)]])/Table1[[#This Row],[Ukuran Asli (kb)]]*100</f>
        <v>56.832988953989847</v>
      </c>
      <c r="N347" s="6" t="s">
        <v>245</v>
      </c>
    </row>
    <row r="348" spans="1:14" ht="15.75" thickBot="1" x14ac:dyDescent="0.3">
      <c r="A348" s="1">
        <v>347</v>
      </c>
      <c r="B348" s="7" t="s">
        <v>91</v>
      </c>
      <c r="C348" s="4" t="s">
        <v>14</v>
      </c>
      <c r="D348" s="1">
        <v>8</v>
      </c>
      <c r="E348" s="4" t="str">
        <f>IF(Table1[[#This Row],[Bit (pixel)]]=8,"Grayscale",IF(Table1[[#This Row],[Bit (pixel)]]=24,"True Color",""))</f>
        <v>Grayscale</v>
      </c>
      <c r="F348" s="3">
        <v>68.287099999999995</v>
      </c>
      <c r="G348" s="2" t="s">
        <v>6</v>
      </c>
      <c r="H348" s="2" t="s">
        <v>11</v>
      </c>
      <c r="I348" s="1">
        <v>2</v>
      </c>
      <c r="J348" s="3">
        <v>28.167000000000002</v>
      </c>
      <c r="K348" s="3">
        <v>1.2655000000000001</v>
      </c>
      <c r="L348" s="3">
        <f>LOG10(255^2/Table1[[#This Row],[MSE]])*10</f>
        <v>47.108182113736376</v>
      </c>
      <c r="M348" s="3">
        <f>(Table1[[#This Row],[Ukuran Asli (kb)]]-Table1[[#This Row],[Ukuran Hasil (kb)]])/Table1[[#This Row],[Ukuran Asli (kb)]]*100</f>
        <v>58.752092269257297</v>
      </c>
      <c r="N348" s="6" t="s">
        <v>245</v>
      </c>
    </row>
    <row r="349" spans="1:14" ht="15.75" thickBot="1" x14ac:dyDescent="0.3">
      <c r="A349" s="1">
        <v>348</v>
      </c>
      <c r="B349" s="7" t="s">
        <v>91</v>
      </c>
      <c r="C349" s="4" t="s">
        <v>14</v>
      </c>
      <c r="D349" s="1">
        <v>8</v>
      </c>
      <c r="E349" s="4" t="str">
        <f>IF(Table1[[#This Row],[Bit (pixel)]]=8,"Grayscale",IF(Table1[[#This Row],[Bit (pixel)]]=24,"True Color",""))</f>
        <v>Grayscale</v>
      </c>
      <c r="F349" s="3">
        <v>68.287099999999995</v>
      </c>
      <c r="G349" s="2" t="s">
        <v>6</v>
      </c>
      <c r="H349" s="2" t="s">
        <v>11</v>
      </c>
      <c r="I349" s="1">
        <v>3</v>
      </c>
      <c r="J349" s="3">
        <v>24.726600000000001</v>
      </c>
      <c r="K349" s="3">
        <v>6.6836000000000002</v>
      </c>
      <c r="L349" s="3">
        <f>LOG10(255^2/Table1[[#This Row],[MSE]])*10</f>
        <v>39.880699105189365</v>
      </c>
      <c r="M349" s="3">
        <f>(Table1[[#This Row],[Ukuran Asli (kb)]]-Table1[[#This Row],[Ukuran Hasil (kb)]])/Table1[[#This Row],[Ukuran Asli (kb)]]*100</f>
        <v>63.790232708666785</v>
      </c>
      <c r="N349" s="6" t="s">
        <v>245</v>
      </c>
    </row>
    <row r="350" spans="1:14" ht="15.75" thickBot="1" x14ac:dyDescent="0.3">
      <c r="A350" s="1">
        <v>349</v>
      </c>
      <c r="B350" s="7" t="s">
        <v>91</v>
      </c>
      <c r="C350" s="4" t="s">
        <v>14</v>
      </c>
      <c r="D350" s="1">
        <v>8</v>
      </c>
      <c r="E350" s="4" t="str">
        <f>IF(Table1[[#This Row],[Bit (pixel)]]=8,"Grayscale",IF(Table1[[#This Row],[Bit (pixel)]]=24,"True Color",""))</f>
        <v>Grayscale</v>
      </c>
      <c r="F350" s="3">
        <v>68.287099999999995</v>
      </c>
      <c r="G350" s="2" t="s">
        <v>6</v>
      </c>
      <c r="H350" s="2" t="s">
        <v>12</v>
      </c>
      <c r="I350" s="1">
        <v>1</v>
      </c>
      <c r="J350" s="3">
        <v>29.3994</v>
      </c>
      <c r="K350" s="3">
        <v>0.11166</v>
      </c>
      <c r="L350" s="3">
        <f>LOG10(255^2/Table1[[#This Row],[MSE]])*10</f>
        <v>57.651827373534992</v>
      </c>
      <c r="M350" s="3">
        <f>(Table1[[#This Row],[Ukuran Asli (kb)]]-Table1[[#This Row],[Ukuran Hasil (kb)]])/Table1[[#This Row],[Ukuran Asli (kb)]]*100</f>
        <v>56.947359018028287</v>
      </c>
      <c r="N350" s="6" t="s">
        <v>245</v>
      </c>
    </row>
    <row r="351" spans="1:14" ht="15.75" thickBot="1" x14ac:dyDescent="0.3">
      <c r="A351" s="1">
        <v>350</v>
      </c>
      <c r="B351" s="7" t="s">
        <v>91</v>
      </c>
      <c r="C351" s="4" t="s">
        <v>14</v>
      </c>
      <c r="D351" s="1">
        <v>8</v>
      </c>
      <c r="E351" s="4" t="str">
        <f>IF(Table1[[#This Row],[Bit (pixel)]]=8,"Grayscale",IF(Table1[[#This Row],[Bit (pixel)]]=24,"True Color",""))</f>
        <v>Grayscale</v>
      </c>
      <c r="F351" s="3">
        <v>68.287099999999995</v>
      </c>
      <c r="G351" s="2" t="s">
        <v>6</v>
      </c>
      <c r="H351" s="2" t="s">
        <v>12</v>
      </c>
      <c r="I351" s="1">
        <v>2</v>
      </c>
      <c r="J351" s="3">
        <v>27.650400000000001</v>
      </c>
      <c r="K351" s="3">
        <v>1.2574000000000001</v>
      </c>
      <c r="L351" s="3">
        <f>LOG10(255^2/Table1[[#This Row],[MSE]])*10</f>
        <v>47.136069048537415</v>
      </c>
      <c r="M351" s="3">
        <f>(Table1[[#This Row],[Ukuran Asli (kb)]]-Table1[[#This Row],[Ukuran Hasil (kb)]])/Table1[[#This Row],[Ukuran Asli (kb)]]*100</f>
        <v>59.508604114100606</v>
      </c>
      <c r="N351" s="6" t="s">
        <v>245</v>
      </c>
    </row>
    <row r="352" spans="1:14" ht="15.75" thickBot="1" x14ac:dyDescent="0.3">
      <c r="A352" s="1">
        <v>351</v>
      </c>
      <c r="B352" s="7" t="s">
        <v>91</v>
      </c>
      <c r="C352" s="4" t="s">
        <v>14</v>
      </c>
      <c r="D352" s="1">
        <v>8</v>
      </c>
      <c r="E352" s="4" t="str">
        <f>IF(Table1[[#This Row],[Bit (pixel)]]=8,"Grayscale",IF(Table1[[#This Row],[Bit (pixel)]]=24,"True Color",""))</f>
        <v>Grayscale</v>
      </c>
      <c r="F352" s="3">
        <v>68.287099999999995</v>
      </c>
      <c r="G352" s="2" t="s">
        <v>6</v>
      </c>
      <c r="H352" s="2" t="s">
        <v>12</v>
      </c>
      <c r="I352" s="1">
        <v>3</v>
      </c>
      <c r="J352" s="3">
        <v>24.46</v>
      </c>
      <c r="K352" s="3">
        <v>6.5176999999999996</v>
      </c>
      <c r="L352" s="3">
        <f>LOG10(255^2/Table1[[#This Row],[MSE]])*10</f>
        <v>39.989859942053414</v>
      </c>
      <c r="M352" s="3">
        <f>(Table1[[#This Row],[Ukuran Asli (kb)]]-Table1[[#This Row],[Ukuran Hasil (kb)]])/Table1[[#This Row],[Ukuran Asli (kb)]]*100</f>
        <v>64.180643196152715</v>
      </c>
      <c r="N352" s="6" t="s">
        <v>245</v>
      </c>
    </row>
    <row r="353" spans="1:14" ht="15.75" thickBot="1" x14ac:dyDescent="0.3">
      <c r="A353" s="1">
        <v>352</v>
      </c>
      <c r="B353" s="7" t="s">
        <v>92</v>
      </c>
      <c r="C353" s="4" t="s">
        <v>14</v>
      </c>
      <c r="D353" s="1">
        <v>24</v>
      </c>
      <c r="E353" s="4" t="str">
        <f>IF(Table1[[#This Row],[Bit (pixel)]]=8,"Grayscale",IF(Table1[[#This Row],[Bit (pixel)]]=24,"True Color",""))</f>
        <v>True Color</v>
      </c>
      <c r="F353" s="3">
        <v>799.66</v>
      </c>
      <c r="G353" s="2" t="s">
        <v>234</v>
      </c>
      <c r="H353" s="2" t="s">
        <v>7</v>
      </c>
      <c r="I353" s="1">
        <v>1</v>
      </c>
      <c r="J353" s="3">
        <v>177.6</v>
      </c>
      <c r="K353" s="3">
        <v>1.0000000000000001E-5</v>
      </c>
      <c r="L353" s="3">
        <f>LOG10(255^2/Table1[[#This Row],[MSE]])*10</f>
        <v>98.130803608679116</v>
      </c>
      <c r="M353" s="3">
        <f>(Table1[[#This Row],[Ukuran Asli (kb)]]-Table1[[#This Row],[Ukuran Hasil (kb)]])/Table1[[#This Row],[Ukuran Asli (kb)]]*100</f>
        <v>77.790560988420083</v>
      </c>
      <c r="N353" s="6" t="s">
        <v>245</v>
      </c>
    </row>
    <row r="354" spans="1:14" ht="15.75" thickBot="1" x14ac:dyDescent="0.3">
      <c r="A354" s="1">
        <v>353</v>
      </c>
      <c r="B354" s="7" t="s">
        <v>92</v>
      </c>
      <c r="C354" s="4" t="s">
        <v>14</v>
      </c>
      <c r="D354" s="1">
        <v>24</v>
      </c>
      <c r="E354" s="4" t="str">
        <f>IF(Table1[[#This Row],[Bit (pixel)]]=8,"Grayscale",IF(Table1[[#This Row],[Bit (pixel)]]=24,"True Color",""))</f>
        <v>True Color</v>
      </c>
      <c r="F354" s="3">
        <v>799.66</v>
      </c>
      <c r="G354" s="2" t="s">
        <v>234</v>
      </c>
      <c r="H354" s="2" t="s">
        <v>7</v>
      </c>
      <c r="I354" s="1">
        <v>2</v>
      </c>
      <c r="J354" s="3">
        <v>172.45</v>
      </c>
      <c r="K354" s="3">
        <v>0.05</v>
      </c>
      <c r="L354" s="3">
        <f>LOG10(255^2/Table1[[#This Row],[MSE]])*10</f>
        <v>61.141103565318915</v>
      </c>
      <c r="M354" s="3">
        <f>(Table1[[#This Row],[Ukuran Asli (kb)]]-Table1[[#This Row],[Ukuran Hasil (kb)]])/Table1[[#This Row],[Ukuran Asli (kb)]]*100</f>
        <v>78.434584698496863</v>
      </c>
      <c r="N354" s="6" t="s">
        <v>245</v>
      </c>
    </row>
    <row r="355" spans="1:14" ht="15.75" thickBot="1" x14ac:dyDescent="0.3">
      <c r="A355" s="1">
        <v>354</v>
      </c>
      <c r="B355" s="7" t="s">
        <v>92</v>
      </c>
      <c r="C355" s="4" t="s">
        <v>14</v>
      </c>
      <c r="D355" s="1">
        <v>24</v>
      </c>
      <c r="E355" s="4" t="str">
        <f>IF(Table1[[#This Row],[Bit (pixel)]]=8,"Grayscale",IF(Table1[[#This Row],[Bit (pixel)]]=24,"True Color",""))</f>
        <v>True Color</v>
      </c>
      <c r="F355" s="3">
        <v>799.66</v>
      </c>
      <c r="G355" s="2" t="s">
        <v>234</v>
      </c>
      <c r="H355" s="2" t="s">
        <v>7</v>
      </c>
      <c r="I355" s="1">
        <v>3</v>
      </c>
      <c r="J355" s="3">
        <v>152.91999999999999</v>
      </c>
      <c r="K355" s="3">
        <v>0.26</v>
      </c>
      <c r="L355" s="3">
        <f>LOG10(255^2/Table1[[#This Row],[MSE]])*10</f>
        <v>53.981070128970927</v>
      </c>
      <c r="M355" s="3">
        <f>(Table1[[#This Row],[Ukuran Asli (kb)]]-Table1[[#This Row],[Ukuran Hasil (kb)]])/Table1[[#This Row],[Ukuran Asli (kb)]]*100</f>
        <v>80.876872670885135</v>
      </c>
      <c r="N355" s="6" t="s">
        <v>245</v>
      </c>
    </row>
    <row r="356" spans="1:14" ht="15.75" thickBot="1" x14ac:dyDescent="0.3">
      <c r="A356" s="1">
        <v>355</v>
      </c>
      <c r="B356" s="7" t="s">
        <v>92</v>
      </c>
      <c r="C356" s="4" t="s">
        <v>14</v>
      </c>
      <c r="D356" s="1">
        <v>24</v>
      </c>
      <c r="E356" s="4" t="str">
        <f>IF(Table1[[#This Row],[Bit (pixel)]]=8,"Grayscale",IF(Table1[[#This Row],[Bit (pixel)]]=24,"True Color",""))</f>
        <v>True Color</v>
      </c>
      <c r="F356" s="3">
        <v>799.66</v>
      </c>
      <c r="G356" s="2" t="s">
        <v>234</v>
      </c>
      <c r="H356" s="2" t="s">
        <v>11</v>
      </c>
      <c r="I356" s="1">
        <v>1</v>
      </c>
      <c r="J356" s="3">
        <v>177.6</v>
      </c>
      <c r="K356" s="3">
        <v>1.0000000000000001E-5</v>
      </c>
      <c r="L356" s="3">
        <f>LOG10(255^2/Table1[[#This Row],[MSE]])*10</f>
        <v>98.130803608679116</v>
      </c>
      <c r="M356" s="3">
        <f>(Table1[[#This Row],[Ukuran Asli (kb)]]-Table1[[#This Row],[Ukuran Hasil (kb)]])/Table1[[#This Row],[Ukuran Asli (kb)]]*100</f>
        <v>77.790560988420083</v>
      </c>
      <c r="N356" s="6" t="s">
        <v>245</v>
      </c>
    </row>
    <row r="357" spans="1:14" ht="15.75" thickBot="1" x14ac:dyDescent="0.3">
      <c r="A357" s="1">
        <v>356</v>
      </c>
      <c r="B357" s="7" t="s">
        <v>92</v>
      </c>
      <c r="C357" s="4" t="s">
        <v>14</v>
      </c>
      <c r="D357" s="1">
        <v>24</v>
      </c>
      <c r="E357" s="4" t="str">
        <f>IF(Table1[[#This Row],[Bit (pixel)]]=8,"Grayscale",IF(Table1[[#This Row],[Bit (pixel)]]=24,"True Color",""))</f>
        <v>True Color</v>
      </c>
      <c r="F357" s="3">
        <v>799.66</v>
      </c>
      <c r="G357" s="2" t="s">
        <v>234</v>
      </c>
      <c r="H357" s="2" t="s">
        <v>11</v>
      </c>
      <c r="I357" s="1">
        <v>2</v>
      </c>
      <c r="J357" s="3">
        <v>176.86</v>
      </c>
      <c r="K357" s="3">
        <v>0.01</v>
      </c>
      <c r="L357" s="3">
        <f>LOG10(255^2/Table1[[#This Row],[MSE]])*10</f>
        <v>68.130803608679102</v>
      </c>
      <c r="M357" s="3">
        <f>(Table1[[#This Row],[Ukuran Asli (kb)]]-Table1[[#This Row],[Ukuran Hasil (kb)]])/Table1[[#This Row],[Ukuran Asli (kb)]]*100</f>
        <v>77.883100317634984</v>
      </c>
      <c r="N357" s="6" t="s">
        <v>245</v>
      </c>
    </row>
    <row r="358" spans="1:14" ht="15.75" thickBot="1" x14ac:dyDescent="0.3">
      <c r="A358" s="1">
        <v>357</v>
      </c>
      <c r="B358" s="7" t="s">
        <v>92</v>
      </c>
      <c r="C358" s="4" t="s">
        <v>14</v>
      </c>
      <c r="D358" s="1">
        <v>24</v>
      </c>
      <c r="E358" s="4" t="str">
        <f>IF(Table1[[#This Row],[Bit (pixel)]]=8,"Grayscale",IF(Table1[[#This Row],[Bit (pixel)]]=24,"True Color",""))</f>
        <v>True Color</v>
      </c>
      <c r="F358" s="3">
        <v>799.66</v>
      </c>
      <c r="G358" s="2" t="s">
        <v>234</v>
      </c>
      <c r="H358" s="2" t="s">
        <v>11</v>
      </c>
      <c r="I358" s="1">
        <v>3</v>
      </c>
      <c r="J358" s="3">
        <v>168.34</v>
      </c>
      <c r="K358" s="3">
        <v>0.1</v>
      </c>
      <c r="L358" s="3">
        <f>LOG10(255^2/Table1[[#This Row],[MSE]])*10</f>
        <v>58.130803608679102</v>
      </c>
      <c r="M358" s="3">
        <f>(Table1[[#This Row],[Ukuran Asli (kb)]]-Table1[[#This Row],[Ukuran Hasil (kb)]])/Table1[[#This Row],[Ukuran Asli (kb)]]*100</f>
        <v>78.948553135082406</v>
      </c>
      <c r="N358" s="6" t="s">
        <v>245</v>
      </c>
    </row>
    <row r="359" spans="1:14" ht="15.75" thickBot="1" x14ac:dyDescent="0.3">
      <c r="A359" s="1">
        <v>358</v>
      </c>
      <c r="B359" s="7" t="s">
        <v>92</v>
      </c>
      <c r="C359" s="4" t="s">
        <v>14</v>
      </c>
      <c r="D359" s="1">
        <v>24</v>
      </c>
      <c r="E359" s="4" t="str">
        <f>IF(Table1[[#This Row],[Bit (pixel)]]=8,"Grayscale",IF(Table1[[#This Row],[Bit (pixel)]]=24,"True Color",""))</f>
        <v>True Color</v>
      </c>
      <c r="F359" s="3">
        <v>799.66</v>
      </c>
      <c r="G359" s="2" t="s">
        <v>234</v>
      </c>
      <c r="H359" s="2" t="s">
        <v>12</v>
      </c>
      <c r="I359" s="1">
        <v>1</v>
      </c>
      <c r="J359" s="3">
        <v>177.6</v>
      </c>
      <c r="K359" s="3">
        <v>1.0000000000000001E-5</v>
      </c>
      <c r="L359" s="3">
        <f>LOG10(255^2/Table1[[#This Row],[MSE]])*10</f>
        <v>98.130803608679116</v>
      </c>
      <c r="M359" s="3">
        <f>(Table1[[#This Row],[Ukuran Asli (kb)]]-Table1[[#This Row],[Ukuran Hasil (kb)]])/Table1[[#This Row],[Ukuran Asli (kb)]]*100</f>
        <v>77.790560988420083</v>
      </c>
      <c r="N359" s="6" t="s">
        <v>245</v>
      </c>
    </row>
    <row r="360" spans="1:14" ht="15.75" thickBot="1" x14ac:dyDescent="0.3">
      <c r="A360" s="1">
        <v>359</v>
      </c>
      <c r="B360" s="7" t="s">
        <v>92</v>
      </c>
      <c r="C360" s="4" t="s">
        <v>14</v>
      </c>
      <c r="D360" s="1">
        <v>24</v>
      </c>
      <c r="E360" s="4" t="str">
        <f>IF(Table1[[#This Row],[Bit (pixel)]]=8,"Grayscale",IF(Table1[[#This Row],[Bit (pixel)]]=24,"True Color",""))</f>
        <v>True Color</v>
      </c>
      <c r="F360" s="3">
        <v>799.66</v>
      </c>
      <c r="G360" s="2" t="s">
        <v>234</v>
      </c>
      <c r="H360" s="2" t="s">
        <v>12</v>
      </c>
      <c r="I360" s="1">
        <v>2</v>
      </c>
      <c r="J360" s="3">
        <v>176.3</v>
      </c>
      <c r="K360" s="3">
        <v>0.02</v>
      </c>
      <c r="L360" s="3">
        <f>LOG10(255^2/Table1[[#This Row],[MSE]])*10</f>
        <v>65.120503652039289</v>
      </c>
      <c r="M360" s="3">
        <f>(Table1[[#This Row],[Ukuran Asli (kb)]]-Table1[[#This Row],[Ukuran Hasil (kb)]])/Table1[[#This Row],[Ukuran Asli (kb)]]*100</f>
        <v>77.953130080284112</v>
      </c>
      <c r="N360" s="6" t="s">
        <v>245</v>
      </c>
    </row>
    <row r="361" spans="1:14" ht="15.75" thickBot="1" x14ac:dyDescent="0.3">
      <c r="A361" s="1">
        <v>360</v>
      </c>
      <c r="B361" s="7" t="s">
        <v>92</v>
      </c>
      <c r="C361" s="4" t="s">
        <v>14</v>
      </c>
      <c r="D361" s="1">
        <v>24</v>
      </c>
      <c r="E361" s="4" t="str">
        <f>IF(Table1[[#This Row],[Bit (pixel)]]=8,"Grayscale",IF(Table1[[#This Row],[Bit (pixel)]]=24,"True Color",""))</f>
        <v>True Color</v>
      </c>
      <c r="F361" s="3">
        <v>799.66</v>
      </c>
      <c r="G361" s="2" t="s">
        <v>234</v>
      </c>
      <c r="H361" s="2" t="s">
        <v>12</v>
      </c>
      <c r="I361" s="1">
        <v>3</v>
      </c>
      <c r="J361" s="3">
        <v>167.58</v>
      </c>
      <c r="K361" s="3">
        <v>0.1</v>
      </c>
      <c r="L361" s="3">
        <f>LOG10(255^2/Table1[[#This Row],[MSE]])*10</f>
        <v>58.130803608679102</v>
      </c>
      <c r="M361" s="3">
        <f>(Table1[[#This Row],[Ukuran Asli (kb)]]-Table1[[#This Row],[Ukuran Hasil (kb)]])/Table1[[#This Row],[Ukuran Asli (kb)]]*100</f>
        <v>79.043593527249072</v>
      </c>
      <c r="N361" s="6" t="s">
        <v>245</v>
      </c>
    </row>
    <row r="362" spans="1:14" ht="15.75" thickBot="1" x14ac:dyDescent="0.3">
      <c r="A362" s="1">
        <v>361</v>
      </c>
      <c r="B362" s="7" t="s">
        <v>93</v>
      </c>
      <c r="C362" s="4" t="s">
        <v>14</v>
      </c>
      <c r="D362" s="1">
        <v>24</v>
      </c>
      <c r="E362" s="4" t="str">
        <f>IF(Table1[[#This Row],[Bit (pixel)]]=8,"Grayscale",IF(Table1[[#This Row],[Bit (pixel)]]=24,"True Color",""))</f>
        <v>True Color</v>
      </c>
      <c r="F362" s="3">
        <v>1327.95</v>
      </c>
      <c r="G362" s="2" t="s">
        <v>233</v>
      </c>
      <c r="H362" s="2" t="s">
        <v>7</v>
      </c>
      <c r="I362" s="1">
        <v>1</v>
      </c>
      <c r="J362" s="3">
        <v>267.42</v>
      </c>
      <c r="K362" s="3">
        <v>0.01</v>
      </c>
      <c r="L362" s="3">
        <f>LOG10(255^2/Table1[[#This Row],[MSE]])*10</f>
        <v>68.130803608679102</v>
      </c>
      <c r="M362" s="3">
        <f>(Table1[[#This Row],[Ukuran Asli (kb)]]-Table1[[#This Row],[Ukuran Hasil (kb)]])/Table1[[#This Row],[Ukuran Asli (kb)]]*100</f>
        <v>79.862193606686986</v>
      </c>
      <c r="N362" s="6" t="s">
        <v>245</v>
      </c>
    </row>
    <row r="363" spans="1:14" ht="15.75" thickBot="1" x14ac:dyDescent="0.3">
      <c r="A363" s="1">
        <v>362</v>
      </c>
      <c r="B363" s="7" t="s">
        <v>93</v>
      </c>
      <c r="C363" s="4" t="s">
        <v>14</v>
      </c>
      <c r="D363" s="1">
        <v>24</v>
      </c>
      <c r="E363" s="4" t="str">
        <f>IF(Table1[[#This Row],[Bit (pixel)]]=8,"Grayscale",IF(Table1[[#This Row],[Bit (pixel)]]=24,"True Color",""))</f>
        <v>True Color</v>
      </c>
      <c r="F363" s="3">
        <v>1327.95</v>
      </c>
      <c r="G363" s="2" t="s">
        <v>233</v>
      </c>
      <c r="H363" s="2" t="s">
        <v>7</v>
      </c>
      <c r="I363" s="1">
        <v>2</v>
      </c>
      <c r="J363" s="3">
        <v>250.61</v>
      </c>
      <c r="K363" s="3">
        <v>0.17</v>
      </c>
      <c r="L363" s="3">
        <f>LOG10(255^2/Table1[[#This Row],[MSE]])*10</f>
        <v>55.826314394896372</v>
      </c>
      <c r="M363" s="3">
        <f>(Table1[[#This Row],[Ukuran Asli (kb)]]-Table1[[#This Row],[Ukuran Hasil (kb)]])/Table1[[#This Row],[Ukuran Asli (kb)]]*100</f>
        <v>81.128054520125019</v>
      </c>
      <c r="N363" s="6" t="s">
        <v>245</v>
      </c>
    </row>
    <row r="364" spans="1:14" ht="15.75" thickBot="1" x14ac:dyDescent="0.3">
      <c r="A364" s="1">
        <v>363</v>
      </c>
      <c r="B364" s="7" t="s">
        <v>93</v>
      </c>
      <c r="C364" s="4" t="s">
        <v>14</v>
      </c>
      <c r="D364" s="1">
        <v>24</v>
      </c>
      <c r="E364" s="4" t="str">
        <f>IF(Table1[[#This Row],[Bit (pixel)]]=8,"Grayscale",IF(Table1[[#This Row],[Bit (pixel)]]=24,"True Color",""))</f>
        <v>True Color</v>
      </c>
      <c r="F364" s="3">
        <v>1327.95</v>
      </c>
      <c r="G364" s="2" t="s">
        <v>233</v>
      </c>
      <c r="H364" s="2" t="s">
        <v>7</v>
      </c>
      <c r="I364" s="1">
        <v>3</v>
      </c>
      <c r="J364" s="3">
        <v>219.88</v>
      </c>
      <c r="K364" s="3">
        <v>0.5</v>
      </c>
      <c r="L364" s="3">
        <f>LOG10(255^2/Table1[[#This Row],[MSE]])*10</f>
        <v>51.141103565318915</v>
      </c>
      <c r="M364" s="3">
        <f>(Table1[[#This Row],[Ukuran Asli (kb)]]-Table1[[#This Row],[Ukuran Hasil (kb)]])/Table1[[#This Row],[Ukuran Asli (kb)]]*100</f>
        <v>83.442147671222571</v>
      </c>
      <c r="N364" s="6" t="s">
        <v>245</v>
      </c>
    </row>
    <row r="365" spans="1:14" ht="15.75" thickBot="1" x14ac:dyDescent="0.3">
      <c r="A365" s="1">
        <v>364</v>
      </c>
      <c r="B365" s="7" t="s">
        <v>93</v>
      </c>
      <c r="C365" s="4" t="s">
        <v>14</v>
      </c>
      <c r="D365" s="1">
        <v>24</v>
      </c>
      <c r="E365" s="4" t="str">
        <f>IF(Table1[[#This Row],[Bit (pixel)]]=8,"Grayscale",IF(Table1[[#This Row],[Bit (pixel)]]=24,"True Color",""))</f>
        <v>True Color</v>
      </c>
      <c r="F365" s="3">
        <v>1327.95</v>
      </c>
      <c r="G365" s="2" t="s">
        <v>233</v>
      </c>
      <c r="H365" s="2" t="s">
        <v>11</v>
      </c>
      <c r="I365" s="1">
        <v>1</v>
      </c>
      <c r="J365" s="3">
        <v>267.39</v>
      </c>
      <c r="K365" s="3">
        <v>4.0000000000000001E-3</v>
      </c>
      <c r="L365" s="3">
        <f>LOG10(255^2/Table1[[#This Row],[MSE]])*10</f>
        <v>72.110203695399477</v>
      </c>
      <c r="M365" s="3">
        <f>(Table1[[#This Row],[Ukuran Asli (kb)]]-Table1[[#This Row],[Ukuran Hasil (kb)]])/Table1[[#This Row],[Ukuran Asli (kb)]]*100</f>
        <v>79.864452727888846</v>
      </c>
      <c r="N365" s="6" t="s">
        <v>245</v>
      </c>
    </row>
    <row r="366" spans="1:14" ht="15.75" thickBot="1" x14ac:dyDescent="0.3">
      <c r="A366" s="1">
        <v>365</v>
      </c>
      <c r="B366" s="7" t="s">
        <v>93</v>
      </c>
      <c r="C366" s="4" t="s">
        <v>14</v>
      </c>
      <c r="D366" s="1">
        <v>24</v>
      </c>
      <c r="E366" s="4" t="str">
        <f>IF(Table1[[#This Row],[Bit (pixel)]]=8,"Grayscale",IF(Table1[[#This Row],[Bit (pixel)]]=24,"True Color",""))</f>
        <v>True Color</v>
      </c>
      <c r="F366" s="3">
        <v>1327.95</v>
      </c>
      <c r="G366" s="2" t="s">
        <v>233</v>
      </c>
      <c r="H366" s="2" t="s">
        <v>11</v>
      </c>
      <c r="I366" s="1">
        <v>2</v>
      </c>
      <c r="J366" s="3">
        <v>253.48</v>
      </c>
      <c r="K366" s="3">
        <v>0.14000000000000001</v>
      </c>
      <c r="L366" s="3">
        <f>LOG10(255^2/Table1[[#This Row],[MSE]])*10</f>
        <v>56.66952325189672</v>
      </c>
      <c r="M366" s="3">
        <f>(Table1[[#This Row],[Ukuran Asli (kb)]]-Table1[[#This Row],[Ukuran Hasil (kb)]])/Table1[[#This Row],[Ukuran Asli (kb)]]*100</f>
        <v>80.911931925147783</v>
      </c>
      <c r="N366" s="6" t="s">
        <v>245</v>
      </c>
    </row>
    <row r="367" spans="1:14" ht="15.75" thickBot="1" x14ac:dyDescent="0.3">
      <c r="A367" s="1">
        <v>366</v>
      </c>
      <c r="B367" s="7" t="s">
        <v>93</v>
      </c>
      <c r="C367" s="4" t="s">
        <v>14</v>
      </c>
      <c r="D367" s="1">
        <v>24</v>
      </c>
      <c r="E367" s="4" t="str">
        <f>IF(Table1[[#This Row],[Bit (pixel)]]=8,"Grayscale",IF(Table1[[#This Row],[Bit (pixel)]]=24,"True Color",""))</f>
        <v>True Color</v>
      </c>
      <c r="F367" s="3">
        <v>1327.95</v>
      </c>
      <c r="G367" s="2" t="s">
        <v>233</v>
      </c>
      <c r="H367" s="2" t="s">
        <v>11</v>
      </c>
      <c r="I367" s="1">
        <v>3</v>
      </c>
      <c r="J367" s="3">
        <v>232.67</v>
      </c>
      <c r="K367" s="3">
        <v>0.4</v>
      </c>
      <c r="L367" s="3">
        <f>LOG10(255^2/Table1[[#This Row],[MSE]])*10</f>
        <v>52.110203695399477</v>
      </c>
      <c r="M367" s="3">
        <f>(Table1[[#This Row],[Ukuran Asli (kb)]]-Table1[[#This Row],[Ukuran Hasil (kb)]])/Table1[[#This Row],[Ukuran Asli (kb)]]*100</f>
        <v>82.479008998832782</v>
      </c>
      <c r="N367" s="6" t="s">
        <v>245</v>
      </c>
    </row>
    <row r="368" spans="1:14" ht="15.75" thickBot="1" x14ac:dyDescent="0.3">
      <c r="A368" s="1">
        <v>367</v>
      </c>
      <c r="B368" s="7" t="s">
        <v>93</v>
      </c>
      <c r="C368" s="4" t="s">
        <v>14</v>
      </c>
      <c r="D368" s="1">
        <v>24</v>
      </c>
      <c r="E368" s="4" t="str">
        <f>IF(Table1[[#This Row],[Bit (pixel)]]=8,"Grayscale",IF(Table1[[#This Row],[Bit (pixel)]]=24,"True Color",""))</f>
        <v>True Color</v>
      </c>
      <c r="F368" s="3">
        <v>1327.95</v>
      </c>
      <c r="G368" s="2" t="s">
        <v>233</v>
      </c>
      <c r="H368" s="2" t="s">
        <v>12</v>
      </c>
      <c r="I368" s="1">
        <v>1</v>
      </c>
      <c r="J368" s="3">
        <v>267.42</v>
      </c>
      <c r="K368" s="3">
        <v>4.0000000000000001E-3</v>
      </c>
      <c r="L368" s="3">
        <f>LOG10(255^2/Table1[[#This Row],[MSE]])*10</f>
        <v>72.110203695399477</v>
      </c>
      <c r="M368" s="3">
        <f>(Table1[[#This Row],[Ukuran Asli (kb)]]-Table1[[#This Row],[Ukuran Hasil (kb)]])/Table1[[#This Row],[Ukuran Asli (kb)]]*100</f>
        <v>79.862193606686986</v>
      </c>
      <c r="N368" s="6" t="s">
        <v>245</v>
      </c>
    </row>
    <row r="369" spans="1:14" ht="15.75" thickBot="1" x14ac:dyDescent="0.3">
      <c r="A369" s="1">
        <v>368</v>
      </c>
      <c r="B369" s="7" t="s">
        <v>93</v>
      </c>
      <c r="C369" s="4" t="s">
        <v>14</v>
      </c>
      <c r="D369" s="1">
        <v>24</v>
      </c>
      <c r="E369" s="4" t="str">
        <f>IF(Table1[[#This Row],[Bit (pixel)]]=8,"Grayscale",IF(Table1[[#This Row],[Bit (pixel)]]=24,"True Color",""))</f>
        <v>True Color</v>
      </c>
      <c r="F369" s="3">
        <v>1327.95</v>
      </c>
      <c r="G369" s="2" t="s">
        <v>233</v>
      </c>
      <c r="H369" s="2" t="s">
        <v>12</v>
      </c>
      <c r="I369" s="1">
        <v>2</v>
      </c>
      <c r="J369" s="3">
        <v>252.13</v>
      </c>
      <c r="K369" s="3">
        <v>0.14000000000000001</v>
      </c>
      <c r="L369" s="3">
        <f>LOG10(255^2/Table1[[#This Row],[MSE]])*10</f>
        <v>56.66952325189672</v>
      </c>
      <c r="M369" s="3">
        <f>(Table1[[#This Row],[Ukuran Asli (kb)]]-Table1[[#This Row],[Ukuran Hasil (kb)]])/Table1[[#This Row],[Ukuran Asli (kb)]]*100</f>
        <v>81.013592379231156</v>
      </c>
      <c r="N369" s="6" t="s">
        <v>245</v>
      </c>
    </row>
    <row r="370" spans="1:14" ht="15.75" thickBot="1" x14ac:dyDescent="0.3">
      <c r="A370" s="1">
        <v>369</v>
      </c>
      <c r="B370" s="7" t="s">
        <v>93</v>
      </c>
      <c r="C370" s="4" t="s">
        <v>14</v>
      </c>
      <c r="D370" s="1">
        <v>24</v>
      </c>
      <c r="E370" s="4" t="str">
        <f>IF(Table1[[#This Row],[Bit (pixel)]]=8,"Grayscale",IF(Table1[[#This Row],[Bit (pixel)]]=24,"True Color",""))</f>
        <v>True Color</v>
      </c>
      <c r="F370" s="3">
        <v>1327.95</v>
      </c>
      <c r="G370" s="2" t="s">
        <v>233</v>
      </c>
      <c r="H370" s="2" t="s">
        <v>12</v>
      </c>
      <c r="I370" s="1">
        <v>3</v>
      </c>
      <c r="J370" s="3">
        <v>230.88</v>
      </c>
      <c r="K370" s="3">
        <v>0.41</v>
      </c>
      <c r="L370" s="3">
        <f>LOG10(255^2/Table1[[#This Row],[MSE]])*10</f>
        <v>52.002965041481744</v>
      </c>
      <c r="M370" s="3">
        <f>(Table1[[#This Row],[Ukuran Asli (kb)]]-Table1[[#This Row],[Ukuran Hasil (kb)]])/Table1[[#This Row],[Ukuran Asli (kb)]]*100</f>
        <v>82.613803230543326</v>
      </c>
      <c r="N370" s="6" t="s">
        <v>245</v>
      </c>
    </row>
    <row r="371" spans="1:14" ht="15.75" thickBot="1" x14ac:dyDescent="0.3">
      <c r="A371" s="1">
        <v>370</v>
      </c>
      <c r="B371" s="7" t="s">
        <v>94</v>
      </c>
      <c r="C371" s="4" t="s">
        <v>14</v>
      </c>
      <c r="D371" s="1">
        <v>8</v>
      </c>
      <c r="E371" s="4" t="str">
        <f>IF(Table1[[#This Row],[Bit (pixel)]]=8,"Grayscale",IF(Table1[[#This Row],[Bit (pixel)]]=24,"True Color",""))</f>
        <v>Grayscale</v>
      </c>
      <c r="F371" s="3">
        <v>109.0879</v>
      </c>
      <c r="G371" s="2" t="s">
        <v>6</v>
      </c>
      <c r="H371" s="2" t="s">
        <v>7</v>
      </c>
      <c r="I371" s="1">
        <v>1</v>
      </c>
      <c r="J371" s="3">
        <v>28.210899999999999</v>
      </c>
      <c r="K371" s="3">
        <v>0.45605000000000001</v>
      </c>
      <c r="L371" s="3">
        <f>LOG10(255^2/Table1[[#This Row],[MSE]])*10</f>
        <v>51.540679008050496</v>
      </c>
      <c r="M371" s="3">
        <f>(Table1[[#This Row],[Ukuran Asli (kb)]]-Table1[[#This Row],[Ukuran Hasil (kb)]])/Table1[[#This Row],[Ukuran Asli (kb)]]*100</f>
        <v>74.139295008887331</v>
      </c>
      <c r="N371" s="6" t="s">
        <v>245</v>
      </c>
    </row>
    <row r="372" spans="1:14" ht="15.75" thickBot="1" x14ac:dyDescent="0.3">
      <c r="A372" s="1">
        <v>371</v>
      </c>
      <c r="B372" s="7" t="s">
        <v>94</v>
      </c>
      <c r="C372" s="4" t="s">
        <v>14</v>
      </c>
      <c r="D372" s="1">
        <v>8</v>
      </c>
      <c r="E372" s="4" t="str">
        <f>IF(Table1[[#This Row],[Bit (pixel)]]=8,"Grayscale",IF(Table1[[#This Row],[Bit (pixel)]]=24,"True Color",""))</f>
        <v>Grayscale</v>
      </c>
      <c r="F372" s="3">
        <v>109.0879</v>
      </c>
      <c r="G372" s="2" t="s">
        <v>6</v>
      </c>
      <c r="H372" s="2" t="s">
        <v>7</v>
      </c>
      <c r="I372" s="1">
        <v>2</v>
      </c>
      <c r="J372" s="3">
        <v>26.082999999999998</v>
      </c>
      <c r="K372" s="3">
        <v>4.6562000000000001</v>
      </c>
      <c r="L372" s="3">
        <f>LOG10(255^2/Table1[[#This Row],[MSE]])*10</f>
        <v>41.450487343654885</v>
      </c>
      <c r="M372" s="3">
        <f>(Table1[[#This Row],[Ukuran Asli (kb)]]-Table1[[#This Row],[Ukuran Hasil (kb)]])/Table1[[#This Row],[Ukuran Asli (kb)]]*100</f>
        <v>76.089923813731858</v>
      </c>
      <c r="N372" s="6" t="s">
        <v>245</v>
      </c>
    </row>
    <row r="373" spans="1:14" ht="15.75" thickBot="1" x14ac:dyDescent="0.3">
      <c r="A373" s="1">
        <v>372</v>
      </c>
      <c r="B373" s="7" t="s">
        <v>94</v>
      </c>
      <c r="C373" s="4" t="s">
        <v>14</v>
      </c>
      <c r="D373" s="1">
        <v>8</v>
      </c>
      <c r="E373" s="4" t="str">
        <f>IF(Table1[[#This Row],[Bit (pixel)]]=8,"Grayscale",IF(Table1[[#This Row],[Bit (pixel)]]=24,"True Color",""))</f>
        <v>Grayscale</v>
      </c>
      <c r="F373" s="3">
        <v>109.0879</v>
      </c>
      <c r="G373" s="2" t="s">
        <v>6</v>
      </c>
      <c r="H373" s="2" t="s">
        <v>7</v>
      </c>
      <c r="I373" s="1">
        <v>3</v>
      </c>
      <c r="J373" s="3">
        <v>21.411100000000001</v>
      </c>
      <c r="K373" s="3">
        <v>17.3184</v>
      </c>
      <c r="L373" s="3">
        <f>LOG10(255^2/Table1[[#This Row],[MSE]])*10</f>
        <v>35.745725946224191</v>
      </c>
      <c r="M373" s="3">
        <f>(Table1[[#This Row],[Ukuran Asli (kb)]]-Table1[[#This Row],[Ukuran Hasil (kb)]])/Table1[[#This Row],[Ukuran Asli (kb)]]*100</f>
        <v>80.372616944684054</v>
      </c>
      <c r="N373" s="6" t="s">
        <v>245</v>
      </c>
    </row>
    <row r="374" spans="1:14" ht="15.75" thickBot="1" x14ac:dyDescent="0.3">
      <c r="A374" s="1">
        <v>373</v>
      </c>
      <c r="B374" s="7" t="s">
        <v>94</v>
      </c>
      <c r="C374" s="4" t="s">
        <v>14</v>
      </c>
      <c r="D374" s="1">
        <v>8</v>
      </c>
      <c r="E374" s="4" t="str">
        <f>IF(Table1[[#This Row],[Bit (pixel)]]=8,"Grayscale",IF(Table1[[#This Row],[Bit (pixel)]]=24,"True Color",""))</f>
        <v>Grayscale</v>
      </c>
      <c r="F374" s="3">
        <v>109.0879</v>
      </c>
      <c r="G374" s="2" t="s">
        <v>6</v>
      </c>
      <c r="H374" s="2" t="s">
        <v>11</v>
      </c>
      <c r="I374" s="1">
        <v>1</v>
      </c>
      <c r="J374" s="3">
        <v>28.661100000000001</v>
      </c>
      <c r="K374" s="3">
        <v>7.6351000000000002E-2</v>
      </c>
      <c r="L374" s="3">
        <f>LOG10(255^2/Table1[[#This Row],[MSE]])*10</f>
        <v>59.302656313073257</v>
      </c>
      <c r="M374" s="3">
        <f>(Table1[[#This Row],[Ukuran Asli (kb)]]-Table1[[#This Row],[Ukuran Hasil (kb)]])/Table1[[#This Row],[Ukuran Asli (kb)]]*100</f>
        <v>73.726600292058052</v>
      </c>
      <c r="N374" s="6" t="s">
        <v>245</v>
      </c>
    </row>
    <row r="375" spans="1:14" ht="15.75" thickBot="1" x14ac:dyDescent="0.3">
      <c r="A375" s="1">
        <v>374</v>
      </c>
      <c r="B375" s="7" t="s">
        <v>94</v>
      </c>
      <c r="C375" s="4" t="s">
        <v>14</v>
      </c>
      <c r="D375" s="1">
        <v>8</v>
      </c>
      <c r="E375" s="4" t="str">
        <f>IF(Table1[[#This Row],[Bit (pixel)]]=8,"Grayscale",IF(Table1[[#This Row],[Bit (pixel)]]=24,"True Color",""))</f>
        <v>Grayscale</v>
      </c>
      <c r="F375" s="3">
        <v>109.0879</v>
      </c>
      <c r="G375" s="2" t="s">
        <v>6</v>
      </c>
      <c r="H375" s="2" t="s">
        <v>11</v>
      </c>
      <c r="I375" s="1">
        <v>2</v>
      </c>
      <c r="J375" s="3">
        <v>28.131799999999998</v>
      </c>
      <c r="K375" s="3">
        <v>1.1006</v>
      </c>
      <c r="L375" s="3">
        <f>LOG10(255^2/Table1[[#This Row],[MSE]])*10</f>
        <v>47.714508523927734</v>
      </c>
      <c r="M375" s="3">
        <f>(Table1[[#This Row],[Ukuran Asli (kb)]]-Table1[[#This Row],[Ukuran Hasil (kb)]])/Table1[[#This Row],[Ukuran Asli (kb)]]*100</f>
        <v>74.211805342297367</v>
      </c>
      <c r="N375" s="6" t="s">
        <v>245</v>
      </c>
    </row>
    <row r="376" spans="1:14" ht="15.75" thickBot="1" x14ac:dyDescent="0.3">
      <c r="A376" s="1">
        <v>375</v>
      </c>
      <c r="B376" s="7" t="s">
        <v>94</v>
      </c>
      <c r="C376" s="4" t="s">
        <v>14</v>
      </c>
      <c r="D376" s="1">
        <v>8</v>
      </c>
      <c r="E376" s="4" t="str">
        <f>IF(Table1[[#This Row],[Bit (pixel)]]=8,"Grayscale",IF(Table1[[#This Row],[Bit (pixel)]]=24,"True Color",""))</f>
        <v>Grayscale</v>
      </c>
      <c r="F376" s="3">
        <v>109.0879</v>
      </c>
      <c r="G376" s="2" t="s">
        <v>6</v>
      </c>
      <c r="H376" s="2" t="s">
        <v>11</v>
      </c>
      <c r="I376" s="1">
        <v>3</v>
      </c>
      <c r="J376" s="3">
        <v>25.335000000000001</v>
      </c>
      <c r="K376" s="3">
        <v>6.5410000000000004</v>
      </c>
      <c r="L376" s="3">
        <f>LOG10(255^2/Table1[[#This Row],[MSE]])*10</f>
        <v>39.974362117359448</v>
      </c>
      <c r="M376" s="3">
        <f>(Table1[[#This Row],[Ukuran Asli (kb)]]-Table1[[#This Row],[Ukuran Hasil (kb)]])/Table1[[#This Row],[Ukuran Asli (kb)]]*100</f>
        <v>76.775609393892452</v>
      </c>
      <c r="N376" s="6" t="s">
        <v>245</v>
      </c>
    </row>
    <row r="377" spans="1:14" ht="15.75" thickBot="1" x14ac:dyDescent="0.3">
      <c r="A377" s="1">
        <v>376</v>
      </c>
      <c r="B377" s="7" t="s">
        <v>94</v>
      </c>
      <c r="C377" s="4" t="s">
        <v>14</v>
      </c>
      <c r="D377" s="1">
        <v>8</v>
      </c>
      <c r="E377" s="4" t="str">
        <f>IF(Table1[[#This Row],[Bit (pixel)]]=8,"Grayscale",IF(Table1[[#This Row],[Bit (pixel)]]=24,"True Color",""))</f>
        <v>Grayscale</v>
      </c>
      <c r="F377" s="3">
        <v>109.0879</v>
      </c>
      <c r="G377" s="2" t="s">
        <v>6</v>
      </c>
      <c r="H377" s="2" t="s">
        <v>12</v>
      </c>
      <c r="I377" s="1">
        <v>1</v>
      </c>
      <c r="J377" s="3">
        <v>28.584</v>
      </c>
      <c r="K377" s="3">
        <v>7.5989000000000001E-2</v>
      </c>
      <c r="L377" s="3">
        <f>LOG10(255^2/Table1[[#This Row],[MSE]])*10</f>
        <v>59.323296315483766</v>
      </c>
      <c r="M377" s="3">
        <f>(Table1[[#This Row],[Ukuran Asli (kb)]]-Table1[[#This Row],[Ukuran Hasil (kb)]])/Table1[[#This Row],[Ukuran Asli (kb)]]*100</f>
        <v>73.797277241563904</v>
      </c>
      <c r="N377" s="6" t="s">
        <v>245</v>
      </c>
    </row>
    <row r="378" spans="1:14" ht="15.75" thickBot="1" x14ac:dyDescent="0.3">
      <c r="A378" s="1">
        <v>377</v>
      </c>
      <c r="B378" s="7" t="s">
        <v>94</v>
      </c>
      <c r="C378" s="4" t="s">
        <v>14</v>
      </c>
      <c r="D378" s="1">
        <v>8</v>
      </c>
      <c r="E378" s="4" t="str">
        <f>IF(Table1[[#This Row],[Bit (pixel)]]=8,"Grayscale",IF(Table1[[#This Row],[Bit (pixel)]]=24,"True Color",""))</f>
        <v>Grayscale</v>
      </c>
      <c r="F378" s="3">
        <v>109.0879</v>
      </c>
      <c r="G378" s="2" t="s">
        <v>6</v>
      </c>
      <c r="H378" s="2" t="s">
        <v>12</v>
      </c>
      <c r="I378" s="1">
        <v>2</v>
      </c>
      <c r="J378" s="3">
        <v>27.566400000000002</v>
      </c>
      <c r="K378" s="3">
        <v>1.0913999999999999</v>
      </c>
      <c r="L378" s="3">
        <f>LOG10(255^2/Table1[[#This Row],[MSE]])*10</f>
        <v>47.750964114207832</v>
      </c>
      <c r="M378" s="3">
        <f>(Table1[[#This Row],[Ukuran Asli (kb)]]-Table1[[#This Row],[Ukuran Hasil (kb)]])/Table1[[#This Row],[Ukuran Asli (kb)]]*100</f>
        <v>74.730102972006975</v>
      </c>
      <c r="N378" s="6" t="s">
        <v>245</v>
      </c>
    </row>
    <row r="379" spans="1:14" ht="15.75" thickBot="1" x14ac:dyDescent="0.3">
      <c r="A379" s="1">
        <v>378</v>
      </c>
      <c r="B379" s="7" t="s">
        <v>94</v>
      </c>
      <c r="C379" s="4" t="s">
        <v>14</v>
      </c>
      <c r="D379" s="1">
        <v>8</v>
      </c>
      <c r="E379" s="4" t="str">
        <f>IF(Table1[[#This Row],[Bit (pixel)]]=8,"Grayscale",IF(Table1[[#This Row],[Bit (pixel)]]=24,"True Color",""))</f>
        <v>Grayscale</v>
      </c>
      <c r="F379" s="3">
        <v>109.0879</v>
      </c>
      <c r="G379" s="2" t="s">
        <v>6</v>
      </c>
      <c r="H379" s="2" t="s">
        <v>12</v>
      </c>
      <c r="I379" s="1">
        <v>3</v>
      </c>
      <c r="J379" s="3">
        <v>24.96</v>
      </c>
      <c r="K379" s="3">
        <v>6.4160000000000004</v>
      </c>
      <c r="L379" s="3">
        <f>LOG10(255^2/Table1[[#This Row],[MSE]])*10</f>
        <v>40.05816005591803</v>
      </c>
      <c r="M379" s="3">
        <f>(Table1[[#This Row],[Ukuran Asli (kb)]]-Table1[[#This Row],[Ukuran Hasil (kb)]])/Table1[[#This Row],[Ukuran Asli (kb)]]*100</f>
        <v>77.119368875924835</v>
      </c>
      <c r="N379" s="6" t="s">
        <v>245</v>
      </c>
    </row>
    <row r="380" spans="1:14" ht="15.75" thickBot="1" x14ac:dyDescent="0.3">
      <c r="A380" s="1">
        <v>379</v>
      </c>
      <c r="B380" s="7" t="s">
        <v>95</v>
      </c>
      <c r="C380" s="4" t="s">
        <v>14</v>
      </c>
      <c r="D380" s="1">
        <v>8</v>
      </c>
      <c r="E380" s="4" t="str">
        <f>IF(Table1[[#This Row],[Bit (pixel)]]=8,"Grayscale",IF(Table1[[#This Row],[Bit (pixel)]]=24,"True Color",""))</f>
        <v>Grayscale</v>
      </c>
      <c r="F380" s="3">
        <v>124.8779</v>
      </c>
      <c r="G380" s="2" t="s">
        <v>96</v>
      </c>
      <c r="H380" s="2" t="s">
        <v>7</v>
      </c>
      <c r="I380" s="1">
        <v>1</v>
      </c>
      <c r="J380" s="3">
        <v>32.195300000000003</v>
      </c>
      <c r="K380" s="3">
        <v>6.4986999999999996E-3</v>
      </c>
      <c r="L380" s="3">
        <f>LOG10(255^2/Table1[[#This Row],[MSE]])*10</f>
        <v>70.002538718084836</v>
      </c>
      <c r="M380" s="3">
        <f>(Table1[[#This Row],[Ukuran Asli (kb)]]-Table1[[#This Row],[Ukuran Hasil (kb)]])/Table1[[#This Row],[Ukuran Asli (kb)]]*100</f>
        <v>74.21857670572615</v>
      </c>
      <c r="N380" s="6" t="s">
        <v>245</v>
      </c>
    </row>
    <row r="381" spans="1:14" ht="15.75" thickBot="1" x14ac:dyDescent="0.3">
      <c r="A381" s="1">
        <v>380</v>
      </c>
      <c r="B381" s="7" t="s">
        <v>95</v>
      </c>
      <c r="C381" s="4" t="s">
        <v>14</v>
      </c>
      <c r="D381" s="1">
        <v>8</v>
      </c>
      <c r="E381" s="4" t="str">
        <f>IF(Table1[[#This Row],[Bit (pixel)]]=8,"Grayscale",IF(Table1[[#This Row],[Bit (pixel)]]=24,"True Color",""))</f>
        <v>Grayscale</v>
      </c>
      <c r="F381" s="3">
        <v>124.8779</v>
      </c>
      <c r="G381" s="2" t="s">
        <v>96</v>
      </c>
      <c r="H381" s="2" t="s">
        <v>7</v>
      </c>
      <c r="I381" s="1">
        <v>2</v>
      </c>
      <c r="J381" s="3">
        <v>30.408200000000001</v>
      </c>
      <c r="K381" s="3">
        <v>1.6138999999999999</v>
      </c>
      <c r="L381" s="3">
        <f>LOG10(255^2/Table1[[#This Row],[MSE]])*10</f>
        <v>46.052037392759374</v>
      </c>
      <c r="M381" s="3">
        <f>(Table1[[#This Row],[Ukuran Asli (kb)]]-Table1[[#This Row],[Ukuran Hasil (kb)]])/Table1[[#This Row],[Ukuran Asli (kb)]]*100</f>
        <v>75.64965458259627</v>
      </c>
      <c r="N381" s="6" t="s">
        <v>245</v>
      </c>
    </row>
    <row r="382" spans="1:14" ht="15.75" thickBot="1" x14ac:dyDescent="0.3">
      <c r="A382" s="1">
        <v>381</v>
      </c>
      <c r="B382" s="7" t="s">
        <v>95</v>
      </c>
      <c r="C382" s="4" t="s">
        <v>14</v>
      </c>
      <c r="D382" s="1">
        <v>8</v>
      </c>
      <c r="E382" s="4" t="str">
        <f>IF(Table1[[#This Row],[Bit (pixel)]]=8,"Grayscale",IF(Table1[[#This Row],[Bit (pixel)]]=24,"True Color",""))</f>
        <v>Grayscale</v>
      </c>
      <c r="F382" s="3">
        <v>124.8779</v>
      </c>
      <c r="G382" s="2" t="s">
        <v>96</v>
      </c>
      <c r="H382" s="2" t="s">
        <v>7</v>
      </c>
      <c r="I382" s="1">
        <v>3</v>
      </c>
      <c r="J382" s="3">
        <v>27.985399999999998</v>
      </c>
      <c r="K382" s="3">
        <v>7.6466000000000003</v>
      </c>
      <c r="L382" s="3">
        <f>LOG10(255^2/Table1[[#This Row],[MSE]])*10</f>
        <v>39.296119883900232</v>
      </c>
      <c r="M382" s="3">
        <f>(Table1[[#This Row],[Ukuran Asli (kb)]]-Table1[[#This Row],[Ukuran Hasil (kb)]])/Table1[[#This Row],[Ukuran Asli (kb)]]*100</f>
        <v>77.589789706585393</v>
      </c>
      <c r="N382" s="6" t="s">
        <v>245</v>
      </c>
    </row>
    <row r="383" spans="1:14" ht="15.75" thickBot="1" x14ac:dyDescent="0.3">
      <c r="A383" s="1">
        <v>382</v>
      </c>
      <c r="B383" s="7" t="s">
        <v>95</v>
      </c>
      <c r="C383" s="4" t="s">
        <v>14</v>
      </c>
      <c r="D383" s="1">
        <v>8</v>
      </c>
      <c r="E383" s="4" t="str">
        <f>IF(Table1[[#This Row],[Bit (pixel)]]=8,"Grayscale",IF(Table1[[#This Row],[Bit (pixel)]]=24,"True Color",""))</f>
        <v>Grayscale</v>
      </c>
      <c r="F383" s="3">
        <v>124.8779</v>
      </c>
      <c r="G383" s="2" t="s">
        <v>96</v>
      </c>
      <c r="H383" s="2" t="s">
        <v>11</v>
      </c>
      <c r="I383" s="1">
        <v>1</v>
      </c>
      <c r="J383" s="3">
        <v>32.183599999999998</v>
      </c>
      <c r="K383" s="3">
        <v>9.5587999999999999E-4</v>
      </c>
      <c r="L383" s="3">
        <f>LOG10(255^2/Table1[[#This Row],[MSE]])*10</f>
        <v>78.326769859651776</v>
      </c>
      <c r="M383" s="3">
        <f>(Table1[[#This Row],[Ukuran Asli (kb)]]-Table1[[#This Row],[Ukuran Hasil (kb)]])/Table1[[#This Row],[Ukuran Asli (kb)]]*100</f>
        <v>74.227945857513618</v>
      </c>
      <c r="N383" s="6" t="s">
        <v>245</v>
      </c>
    </row>
    <row r="384" spans="1:14" ht="15.75" thickBot="1" x14ac:dyDescent="0.3">
      <c r="A384" s="1">
        <v>383</v>
      </c>
      <c r="B384" s="7" t="s">
        <v>95</v>
      </c>
      <c r="C384" s="4" t="s">
        <v>14</v>
      </c>
      <c r="D384" s="1">
        <v>8</v>
      </c>
      <c r="E384" s="4" t="str">
        <f>IF(Table1[[#This Row],[Bit (pixel)]]=8,"Grayscale",IF(Table1[[#This Row],[Bit (pixel)]]=24,"True Color",""))</f>
        <v>Grayscale</v>
      </c>
      <c r="F384" s="3">
        <v>124.8779</v>
      </c>
      <c r="G384" s="2" t="s">
        <v>96</v>
      </c>
      <c r="H384" s="2" t="s">
        <v>11</v>
      </c>
      <c r="I384" s="1">
        <v>2</v>
      </c>
      <c r="J384" s="3">
        <v>31.574200000000001</v>
      </c>
      <c r="K384" s="3">
        <v>0.71326999999999996</v>
      </c>
      <c r="L384" s="3">
        <f>LOG10(255^2/Table1[[#This Row],[MSE]])*10</f>
        <v>49.598264028060782</v>
      </c>
      <c r="M384" s="3">
        <f>(Table1[[#This Row],[Ukuran Asli (kb)]]-Table1[[#This Row],[Ukuran Hasil (kb)]])/Table1[[#This Row],[Ukuran Asli (kb)]]*100</f>
        <v>74.715942532665906</v>
      </c>
      <c r="N384" s="6" t="s">
        <v>245</v>
      </c>
    </row>
    <row r="385" spans="1:14" ht="15.75" thickBot="1" x14ac:dyDescent="0.3">
      <c r="A385" s="1">
        <v>384</v>
      </c>
      <c r="B385" s="7" t="s">
        <v>95</v>
      </c>
      <c r="C385" s="4" t="s">
        <v>14</v>
      </c>
      <c r="D385" s="1">
        <v>8</v>
      </c>
      <c r="E385" s="4" t="str">
        <f>IF(Table1[[#This Row],[Bit (pixel)]]=8,"Grayscale",IF(Table1[[#This Row],[Bit (pixel)]]=24,"True Color",""))</f>
        <v>Grayscale</v>
      </c>
      <c r="F385" s="3">
        <v>124.8779</v>
      </c>
      <c r="G385" s="2" t="s">
        <v>96</v>
      </c>
      <c r="H385" s="2" t="s">
        <v>11</v>
      </c>
      <c r="I385" s="1">
        <v>3</v>
      </c>
      <c r="J385" s="3">
        <v>29.246099999999998</v>
      </c>
      <c r="K385" s="3">
        <v>4.5964</v>
      </c>
      <c r="L385" s="3">
        <f>LOG10(255^2/Table1[[#This Row],[MSE]])*10</f>
        <v>41.506625448913326</v>
      </c>
      <c r="M385" s="3">
        <f>(Table1[[#This Row],[Ukuran Asli (kb)]]-Table1[[#This Row],[Ukuran Hasil (kb)]])/Table1[[#This Row],[Ukuran Asli (kb)]]*100</f>
        <v>76.58024358193083</v>
      </c>
      <c r="N385" s="6" t="s">
        <v>245</v>
      </c>
    </row>
    <row r="386" spans="1:14" ht="15.75" thickBot="1" x14ac:dyDescent="0.3">
      <c r="A386" s="1">
        <v>385</v>
      </c>
      <c r="B386" s="7" t="s">
        <v>95</v>
      </c>
      <c r="C386" s="4" t="s">
        <v>14</v>
      </c>
      <c r="D386" s="1">
        <v>8</v>
      </c>
      <c r="E386" s="4" t="str">
        <f>IF(Table1[[#This Row],[Bit (pixel)]]=8,"Grayscale",IF(Table1[[#This Row],[Bit (pixel)]]=24,"True Color",""))</f>
        <v>Grayscale</v>
      </c>
      <c r="F386" s="3">
        <v>124.8779</v>
      </c>
      <c r="G386" s="2" t="s">
        <v>96</v>
      </c>
      <c r="H386" s="2" t="s">
        <v>12</v>
      </c>
      <c r="I386" s="1">
        <v>1</v>
      </c>
      <c r="J386" s="3">
        <v>32.177700000000002</v>
      </c>
      <c r="K386" s="3">
        <v>8.8018999999999999E-4</v>
      </c>
      <c r="L386" s="3">
        <f>LOG10(255^2/Table1[[#This Row],[MSE]])*10</f>
        <v>78.685039307122054</v>
      </c>
      <c r="M386" s="3">
        <f>(Table1[[#This Row],[Ukuran Asli (kb)]]-Table1[[#This Row],[Ukuran Hasil (kb)]])/Table1[[#This Row],[Ukuran Asli (kb)]]*100</f>
        <v>74.232670472517555</v>
      </c>
      <c r="N386" s="6" t="s">
        <v>245</v>
      </c>
    </row>
    <row r="387" spans="1:14" ht="15.75" thickBot="1" x14ac:dyDescent="0.3">
      <c r="A387" s="1">
        <v>386</v>
      </c>
      <c r="B387" s="7" t="s">
        <v>95</v>
      </c>
      <c r="C387" s="4" t="s">
        <v>14</v>
      </c>
      <c r="D387" s="1">
        <v>8</v>
      </c>
      <c r="E387" s="4" t="str">
        <f>IF(Table1[[#This Row],[Bit (pixel)]]=8,"Grayscale",IF(Table1[[#This Row],[Bit (pixel)]]=24,"True Color",""))</f>
        <v>Grayscale</v>
      </c>
      <c r="F387" s="3">
        <v>124.8779</v>
      </c>
      <c r="G387" s="2" t="s">
        <v>96</v>
      </c>
      <c r="H387" s="2" t="s">
        <v>12</v>
      </c>
      <c r="I387" s="1">
        <v>2</v>
      </c>
      <c r="J387" s="3">
        <v>31.272500000000001</v>
      </c>
      <c r="K387" s="3">
        <v>0.70445000000000002</v>
      </c>
      <c r="L387" s="3">
        <f>LOG10(255^2/Table1[[#This Row],[MSE]])*10</f>
        <v>49.652301874036617</v>
      </c>
      <c r="M387" s="3">
        <f>(Table1[[#This Row],[Ukuran Asli (kb)]]-Table1[[#This Row],[Ukuran Hasil (kb)]])/Table1[[#This Row],[Ukuran Asli (kb)]]*100</f>
        <v>74.957538523629879</v>
      </c>
      <c r="N387" s="6" t="s">
        <v>245</v>
      </c>
    </row>
    <row r="388" spans="1:14" ht="15.75" thickBot="1" x14ac:dyDescent="0.3">
      <c r="A388" s="1">
        <v>387</v>
      </c>
      <c r="B388" s="7" t="s">
        <v>95</v>
      </c>
      <c r="C388" s="4" t="s">
        <v>14</v>
      </c>
      <c r="D388" s="1">
        <v>8</v>
      </c>
      <c r="E388" s="4" t="str">
        <f>IF(Table1[[#This Row],[Bit (pixel)]]=8,"Grayscale",IF(Table1[[#This Row],[Bit (pixel)]]=24,"True Color",""))</f>
        <v>Grayscale</v>
      </c>
      <c r="F388" s="3">
        <v>124.8779</v>
      </c>
      <c r="G388" s="2" t="s">
        <v>96</v>
      </c>
      <c r="H388" s="2" t="s">
        <v>12</v>
      </c>
      <c r="I388" s="1">
        <v>3</v>
      </c>
      <c r="J388" s="3">
        <v>28.856400000000001</v>
      </c>
      <c r="K388" s="3">
        <v>4.4180000000000001</v>
      </c>
      <c r="L388" s="3">
        <f>LOG10(255^2/Table1[[#This Row],[MSE]])*10</f>
        <v>41.678546493324944</v>
      </c>
      <c r="M388" s="3">
        <f>(Table1[[#This Row],[Ukuran Asli (kb)]]-Table1[[#This Row],[Ukuran Hasil (kb)]])/Table1[[#This Row],[Ukuran Asli (kb)]]*100</f>
        <v>76.892308406851811</v>
      </c>
      <c r="N388" s="6" t="s">
        <v>245</v>
      </c>
    </row>
    <row r="389" spans="1:14" ht="15.75" thickBot="1" x14ac:dyDescent="0.3">
      <c r="A389" s="1">
        <v>388</v>
      </c>
      <c r="B389" s="7" t="s">
        <v>98</v>
      </c>
      <c r="C389" s="4" t="s">
        <v>14</v>
      </c>
      <c r="D389" s="1">
        <v>8</v>
      </c>
      <c r="E389" s="4" t="str">
        <f>IF(Table1[[#This Row],[Bit (pixel)]]=8,"Grayscale",IF(Table1[[#This Row],[Bit (pixel)]]=24,"True Color",""))</f>
        <v>Grayscale</v>
      </c>
      <c r="F389" s="3">
        <v>143.2637</v>
      </c>
      <c r="G389" s="2" t="s">
        <v>97</v>
      </c>
      <c r="H389" s="2" t="s">
        <v>7</v>
      </c>
      <c r="I389" s="1">
        <v>1</v>
      </c>
      <c r="J389" s="3">
        <v>38.210900000000002</v>
      </c>
      <c r="K389" s="3">
        <v>0.44946000000000003</v>
      </c>
      <c r="L389" s="3">
        <f>LOG10(255^2/Table1[[#This Row],[MSE]])*10</f>
        <v>51.603893134132562</v>
      </c>
      <c r="M389" s="3">
        <f>(Table1[[#This Row],[Ukuran Asli (kb)]]-Table1[[#This Row],[Ukuran Hasil (kb)]])/Table1[[#This Row],[Ukuran Asli (kb)]]*100</f>
        <v>73.32827506200104</v>
      </c>
      <c r="N389" s="6" t="s">
        <v>245</v>
      </c>
    </row>
    <row r="390" spans="1:14" ht="15.75" thickBot="1" x14ac:dyDescent="0.3">
      <c r="A390" s="1">
        <v>389</v>
      </c>
      <c r="B390" s="7" t="s">
        <v>98</v>
      </c>
      <c r="C390" s="4" t="s">
        <v>14</v>
      </c>
      <c r="D390" s="1">
        <v>8</v>
      </c>
      <c r="E390" s="4" t="str">
        <f>IF(Table1[[#This Row],[Bit (pixel)]]=8,"Grayscale",IF(Table1[[#This Row],[Bit (pixel)]]=24,"True Color",""))</f>
        <v>Grayscale</v>
      </c>
      <c r="F390" s="3">
        <v>143.2637</v>
      </c>
      <c r="G390" s="2" t="s">
        <v>97</v>
      </c>
      <c r="H390" s="2" t="s">
        <v>7</v>
      </c>
      <c r="I390" s="1">
        <v>2</v>
      </c>
      <c r="J390" s="3">
        <v>36.499000000000002</v>
      </c>
      <c r="K390" s="3">
        <v>6.6185</v>
      </c>
      <c r="L390" s="3">
        <f>LOG10(255^2/Table1[[#This Row],[MSE]])*10</f>
        <v>39.923207876725954</v>
      </c>
      <c r="M390" s="3">
        <f>(Table1[[#This Row],[Ukuran Asli (kb)]]-Table1[[#This Row],[Ukuran Hasil (kb)]])/Table1[[#This Row],[Ukuran Asli (kb)]]*100</f>
        <v>74.523204412562293</v>
      </c>
      <c r="N390" s="6" t="s">
        <v>245</v>
      </c>
    </row>
    <row r="391" spans="1:14" ht="15.75" thickBot="1" x14ac:dyDescent="0.3">
      <c r="A391" s="1">
        <v>390</v>
      </c>
      <c r="B391" s="7" t="s">
        <v>98</v>
      </c>
      <c r="C391" s="4" t="s">
        <v>14</v>
      </c>
      <c r="D391" s="1">
        <v>8</v>
      </c>
      <c r="E391" s="4" t="str">
        <f>IF(Table1[[#This Row],[Bit (pixel)]]=8,"Grayscale",IF(Table1[[#This Row],[Bit (pixel)]]=24,"True Color",""))</f>
        <v>Grayscale</v>
      </c>
      <c r="F391" s="3">
        <v>143.2637</v>
      </c>
      <c r="G391" s="2" t="s">
        <v>97</v>
      </c>
      <c r="H391" s="2" t="s">
        <v>7</v>
      </c>
      <c r="I391" s="1">
        <v>3</v>
      </c>
      <c r="J391" s="3">
        <v>30.531300000000002</v>
      </c>
      <c r="K391" s="3">
        <v>22.988600000000002</v>
      </c>
      <c r="L391" s="3">
        <f>LOG10(255^2/Table1[[#This Row],[MSE]])*10</f>
        <v>34.515678372188219</v>
      </c>
      <c r="M391" s="3">
        <f>(Table1[[#This Row],[Ukuran Asli (kb)]]-Table1[[#This Row],[Ukuran Hasil (kb)]])/Table1[[#This Row],[Ukuran Asli (kb)]]*100</f>
        <v>78.688739715643251</v>
      </c>
      <c r="N391" s="6" t="s">
        <v>245</v>
      </c>
    </row>
    <row r="392" spans="1:14" ht="15.75" thickBot="1" x14ac:dyDescent="0.3">
      <c r="A392" s="1">
        <v>391</v>
      </c>
      <c r="B392" s="7" t="s">
        <v>98</v>
      </c>
      <c r="C392" s="4" t="s">
        <v>14</v>
      </c>
      <c r="D392" s="1">
        <v>8</v>
      </c>
      <c r="E392" s="4" t="str">
        <f>IF(Table1[[#This Row],[Bit (pixel)]]=8,"Grayscale",IF(Table1[[#This Row],[Bit (pixel)]]=24,"True Color",""))</f>
        <v>Grayscale</v>
      </c>
      <c r="F392" s="3">
        <v>143.2637</v>
      </c>
      <c r="G392" s="2" t="s">
        <v>97</v>
      </c>
      <c r="H392" s="2" t="s">
        <v>11</v>
      </c>
      <c r="I392" s="1">
        <v>1</v>
      </c>
      <c r="J392" s="3">
        <v>38.598599999999998</v>
      </c>
      <c r="K392" s="3">
        <v>0.10796</v>
      </c>
      <c r="L392" s="3">
        <f>LOG10(255^2/Table1[[#This Row],[MSE]])*10</f>
        <v>57.798174849834318</v>
      </c>
      <c r="M392" s="3">
        <f>(Table1[[#This Row],[Ukuran Asli (kb)]]-Table1[[#This Row],[Ukuran Hasil (kb)]])/Table1[[#This Row],[Ukuran Asli (kb)]]*100</f>
        <v>73.057655219012204</v>
      </c>
      <c r="N392" s="6" t="s">
        <v>245</v>
      </c>
    </row>
    <row r="393" spans="1:14" ht="15.75" thickBot="1" x14ac:dyDescent="0.3">
      <c r="A393" s="1">
        <v>392</v>
      </c>
      <c r="B393" s="7" t="s">
        <v>98</v>
      </c>
      <c r="C393" s="4" t="s">
        <v>14</v>
      </c>
      <c r="D393" s="1">
        <v>8</v>
      </c>
      <c r="E393" s="4" t="str">
        <f>IF(Table1[[#This Row],[Bit (pixel)]]=8,"Grayscale",IF(Table1[[#This Row],[Bit (pixel)]]=24,"True Color",""))</f>
        <v>Grayscale</v>
      </c>
      <c r="F393" s="3">
        <v>143.2637</v>
      </c>
      <c r="G393" s="2" t="s">
        <v>97</v>
      </c>
      <c r="H393" s="2" t="s">
        <v>11</v>
      </c>
      <c r="I393" s="1">
        <v>2</v>
      </c>
      <c r="J393" s="3">
        <v>37.806600000000003</v>
      </c>
      <c r="K393" s="3">
        <v>1.9671000000000001</v>
      </c>
      <c r="L393" s="3">
        <f>LOG10(255^2/Table1[[#This Row],[MSE]])*10</f>
        <v>45.192539224817324</v>
      </c>
      <c r="M393" s="3">
        <f>(Table1[[#This Row],[Ukuran Asli (kb)]]-Table1[[#This Row],[Ukuran Hasil (kb)]])/Table1[[#This Row],[Ukuran Asli (kb)]]*100</f>
        <v>73.610481929476904</v>
      </c>
      <c r="N393" s="6" t="s">
        <v>245</v>
      </c>
    </row>
    <row r="394" spans="1:14" ht="15.75" thickBot="1" x14ac:dyDescent="0.3">
      <c r="A394" s="1">
        <v>393</v>
      </c>
      <c r="B394" s="7" t="s">
        <v>98</v>
      </c>
      <c r="C394" s="4" t="s">
        <v>14</v>
      </c>
      <c r="D394" s="1">
        <v>8</v>
      </c>
      <c r="E394" s="4" t="str">
        <f>IF(Table1[[#This Row],[Bit (pixel)]]=8,"Grayscale",IF(Table1[[#This Row],[Bit (pixel)]]=24,"True Color",""))</f>
        <v>Grayscale</v>
      </c>
      <c r="F394" s="3">
        <v>143.2637</v>
      </c>
      <c r="G394" s="2" t="s">
        <v>97</v>
      </c>
      <c r="H394" s="2" t="s">
        <v>11</v>
      </c>
      <c r="I394" s="1">
        <v>3</v>
      </c>
      <c r="J394" s="3">
        <v>34.521500000000003</v>
      </c>
      <c r="K394" s="3">
        <v>12.1366</v>
      </c>
      <c r="L394" s="3">
        <f>LOG10(255^2/Table1[[#This Row],[MSE]])*10</f>
        <v>37.2898332223822</v>
      </c>
      <c r="M394" s="3">
        <f>(Table1[[#This Row],[Ukuran Asli (kb)]]-Table1[[#This Row],[Ukuran Hasil (kb)]])/Table1[[#This Row],[Ukuran Asli (kb)]]*100</f>
        <v>75.903526154915724</v>
      </c>
      <c r="N394" s="6" t="s">
        <v>245</v>
      </c>
    </row>
    <row r="395" spans="1:14" ht="15.75" thickBot="1" x14ac:dyDescent="0.3">
      <c r="A395" s="1">
        <v>394</v>
      </c>
      <c r="B395" s="7" t="s">
        <v>98</v>
      </c>
      <c r="C395" s="4" t="s">
        <v>14</v>
      </c>
      <c r="D395" s="1">
        <v>8</v>
      </c>
      <c r="E395" s="4" t="str">
        <f>IF(Table1[[#This Row],[Bit (pixel)]]=8,"Grayscale",IF(Table1[[#This Row],[Bit (pixel)]]=24,"True Color",""))</f>
        <v>Grayscale</v>
      </c>
      <c r="F395" s="3">
        <v>143.2637</v>
      </c>
      <c r="G395" s="2" t="s">
        <v>97</v>
      </c>
      <c r="H395" s="2" t="s">
        <v>12</v>
      </c>
      <c r="I395" s="1">
        <v>1</v>
      </c>
      <c r="J395" s="3">
        <v>38.558599999999998</v>
      </c>
      <c r="K395" s="3">
        <v>0.10491</v>
      </c>
      <c r="L395" s="3">
        <f>LOG10(255^2/Table1[[#This Row],[MSE]])*10</f>
        <v>57.92263473839003</v>
      </c>
      <c r="M395" s="3">
        <f>(Table1[[#This Row],[Ukuran Asli (kb)]]-Table1[[#This Row],[Ukuran Hasil (kb)]])/Table1[[#This Row],[Ukuran Asli (kb)]]*100</f>
        <v>73.085575759944774</v>
      </c>
      <c r="N395" s="6" t="s">
        <v>245</v>
      </c>
    </row>
    <row r="396" spans="1:14" ht="15.75" thickBot="1" x14ac:dyDescent="0.3">
      <c r="A396" s="1">
        <v>395</v>
      </c>
      <c r="B396" s="7" t="s">
        <v>98</v>
      </c>
      <c r="C396" s="4" t="s">
        <v>14</v>
      </c>
      <c r="D396" s="1">
        <v>8</v>
      </c>
      <c r="E396" s="4" t="str">
        <f>IF(Table1[[#This Row],[Bit (pixel)]]=8,"Grayscale",IF(Table1[[#This Row],[Bit (pixel)]]=24,"True Color",""))</f>
        <v>Grayscale</v>
      </c>
      <c r="F396" s="3">
        <v>143.2637</v>
      </c>
      <c r="G396" s="2" t="s">
        <v>97</v>
      </c>
      <c r="H396" s="2" t="s">
        <v>12</v>
      </c>
      <c r="I396" s="1">
        <v>2</v>
      </c>
      <c r="J396" s="3">
        <v>37.075200000000002</v>
      </c>
      <c r="K396" s="3">
        <v>1.9204000000000001</v>
      </c>
      <c r="L396" s="3">
        <f>LOG10(255^2/Table1[[#This Row],[MSE]])*10</f>
        <v>45.296886635707821</v>
      </c>
      <c r="M396" s="3">
        <f>(Table1[[#This Row],[Ukuran Asli (kb)]]-Table1[[#This Row],[Ukuran Hasil (kb)]])/Table1[[#This Row],[Ukuran Asli (kb)]]*100</f>
        <v>74.121009020428758</v>
      </c>
      <c r="N396" s="6" t="s">
        <v>245</v>
      </c>
    </row>
    <row r="397" spans="1:14" ht="15.75" thickBot="1" x14ac:dyDescent="0.3">
      <c r="A397" s="1">
        <v>396</v>
      </c>
      <c r="B397" s="7" t="s">
        <v>98</v>
      </c>
      <c r="C397" s="4" t="s">
        <v>14</v>
      </c>
      <c r="D397" s="1">
        <v>8</v>
      </c>
      <c r="E397" s="4" t="str">
        <f>IF(Table1[[#This Row],[Bit (pixel)]]=8,"Grayscale",IF(Table1[[#This Row],[Bit (pixel)]]=24,"True Color",""))</f>
        <v>Grayscale</v>
      </c>
      <c r="F397" s="3">
        <v>143.2637</v>
      </c>
      <c r="G397" s="2" t="s">
        <v>97</v>
      </c>
      <c r="H397" s="2" t="s">
        <v>12</v>
      </c>
      <c r="I397" s="1">
        <v>3</v>
      </c>
      <c r="J397" s="3">
        <v>34.113300000000002</v>
      </c>
      <c r="K397" s="3">
        <v>11.869300000000001</v>
      </c>
      <c r="L397" s="3">
        <f>LOG10(255^2/Table1[[#This Row],[MSE]])*10</f>
        <v>37.386552539690598</v>
      </c>
      <c r="M397" s="3">
        <f>(Table1[[#This Row],[Ukuran Asli (kb)]]-Table1[[#This Row],[Ukuran Hasil (kb)]])/Table1[[#This Row],[Ukuran Asli (kb)]]*100</f>
        <v>76.188455275132497</v>
      </c>
      <c r="N397" s="6" t="s">
        <v>245</v>
      </c>
    </row>
    <row r="398" spans="1:14" ht="15.75" thickBot="1" x14ac:dyDescent="0.3">
      <c r="A398" s="1">
        <v>397</v>
      </c>
      <c r="B398" s="7" t="s">
        <v>99</v>
      </c>
      <c r="C398" s="4" t="s">
        <v>14</v>
      </c>
      <c r="D398" s="1">
        <v>24</v>
      </c>
      <c r="E398" s="4" t="str">
        <f>IF(Table1[[#This Row],[Bit (pixel)]]=8,"Grayscale",IF(Table1[[#This Row],[Bit (pixel)]]=24,"True Color",""))</f>
        <v>True Color</v>
      </c>
      <c r="F398" s="3">
        <v>198.40039999999999</v>
      </c>
      <c r="G398" s="2" t="s">
        <v>100</v>
      </c>
      <c r="H398" s="2" t="s">
        <v>7</v>
      </c>
      <c r="I398" s="1">
        <v>1</v>
      </c>
      <c r="J398" s="3">
        <v>55.118200000000002</v>
      </c>
      <c r="K398" s="3">
        <v>2.7081999999999998E-2</v>
      </c>
      <c r="L398" s="3">
        <f>LOG10(255^2/Table1[[#This Row],[MSE]])*10</f>
        <v>63.803996271143873</v>
      </c>
      <c r="M398" s="3">
        <f>(Table1[[#This Row],[Ukuran Asli (kb)]]-Table1[[#This Row],[Ukuran Hasil (kb)]])/Table1[[#This Row],[Ukuran Asli (kb)]]*100</f>
        <v>72.218705204223383</v>
      </c>
      <c r="N398" s="6" t="s">
        <v>245</v>
      </c>
    </row>
    <row r="399" spans="1:14" ht="15.75" thickBot="1" x14ac:dyDescent="0.3">
      <c r="A399" s="1">
        <v>398</v>
      </c>
      <c r="B399" s="7" t="s">
        <v>99</v>
      </c>
      <c r="C399" s="4" t="s">
        <v>14</v>
      </c>
      <c r="D399" s="1">
        <v>24</v>
      </c>
      <c r="E399" s="4" t="str">
        <f>IF(Table1[[#This Row],[Bit (pixel)]]=8,"Grayscale",IF(Table1[[#This Row],[Bit (pixel)]]=24,"True Color",""))</f>
        <v>True Color</v>
      </c>
      <c r="F399" s="3">
        <v>198.40039999999999</v>
      </c>
      <c r="G399" s="2" t="s">
        <v>100</v>
      </c>
      <c r="H399" s="2" t="s">
        <v>7</v>
      </c>
      <c r="I399" s="1">
        <v>2</v>
      </c>
      <c r="J399" s="3">
        <v>51.515599999999999</v>
      </c>
      <c r="K399" s="3">
        <v>1.5811999999999999</v>
      </c>
      <c r="L399" s="3">
        <f>LOG10(255^2/Table1[[#This Row],[MSE]])*10</f>
        <v>46.140935551969775</v>
      </c>
      <c r="M399" s="3">
        <f>(Table1[[#This Row],[Ukuran Asli (kb)]]-Table1[[#This Row],[Ukuran Hasil (kb)]])/Table1[[#This Row],[Ukuran Asli (kb)]]*100</f>
        <v>74.034528156193218</v>
      </c>
      <c r="N399" s="6" t="s">
        <v>245</v>
      </c>
    </row>
    <row r="400" spans="1:14" ht="15.75" thickBot="1" x14ac:dyDescent="0.3">
      <c r="A400" s="1">
        <v>399</v>
      </c>
      <c r="B400" s="7" t="s">
        <v>99</v>
      </c>
      <c r="C400" s="4" t="s">
        <v>14</v>
      </c>
      <c r="D400" s="1">
        <v>24</v>
      </c>
      <c r="E400" s="4" t="str">
        <f>IF(Table1[[#This Row],[Bit (pixel)]]=8,"Grayscale",IF(Table1[[#This Row],[Bit (pixel)]]=24,"True Color",""))</f>
        <v>True Color</v>
      </c>
      <c r="F400" s="3">
        <v>198.40039999999999</v>
      </c>
      <c r="G400" s="2" t="s">
        <v>100</v>
      </c>
      <c r="H400" s="2" t="s">
        <v>7</v>
      </c>
      <c r="I400" s="1">
        <v>3</v>
      </c>
      <c r="J400" s="3">
        <v>44.384799999999998</v>
      </c>
      <c r="K400" s="3">
        <v>7.1658999999999997</v>
      </c>
      <c r="L400" s="3">
        <f>LOG10(255^2/Table1[[#This Row],[MSE]])*10</f>
        <v>39.578096175668747</v>
      </c>
      <c r="M400" s="3">
        <f>(Table1[[#This Row],[Ukuran Asli (kb)]]-Table1[[#This Row],[Ukuran Hasil (kb)]])/Table1[[#This Row],[Ukuran Asli (kb)]]*100</f>
        <v>77.62867413573764</v>
      </c>
      <c r="N400" s="6" t="s">
        <v>245</v>
      </c>
    </row>
    <row r="401" spans="1:14" ht="15.75" thickBot="1" x14ac:dyDescent="0.3">
      <c r="A401" s="1">
        <v>400</v>
      </c>
      <c r="B401" s="7" t="s">
        <v>99</v>
      </c>
      <c r="C401" s="4" t="s">
        <v>14</v>
      </c>
      <c r="D401" s="1">
        <v>24</v>
      </c>
      <c r="E401" s="4" t="str">
        <f>IF(Table1[[#This Row],[Bit (pixel)]]=8,"Grayscale",IF(Table1[[#This Row],[Bit (pixel)]]=24,"True Color",""))</f>
        <v>True Color</v>
      </c>
      <c r="F401" s="3">
        <v>198.40039999999999</v>
      </c>
      <c r="G401" s="2" t="s">
        <v>100</v>
      </c>
      <c r="H401" s="2" t="s">
        <v>11</v>
      </c>
      <c r="I401" s="1">
        <v>1</v>
      </c>
      <c r="J401" s="3">
        <v>55.156300000000002</v>
      </c>
      <c r="K401" s="3">
        <v>6.9763000000000004E-3</v>
      </c>
      <c r="L401" s="3">
        <f>LOG10(255^2/Table1[[#This Row],[MSE]])*10</f>
        <v>69.694552126900803</v>
      </c>
      <c r="M401" s="3">
        <f>(Table1[[#This Row],[Ukuran Asli (kb)]]-Table1[[#This Row],[Ukuran Hasil (kb)]])/Table1[[#This Row],[Ukuran Asli (kb)]]*100</f>
        <v>72.199501613908041</v>
      </c>
      <c r="N401" s="6" t="s">
        <v>245</v>
      </c>
    </row>
    <row r="402" spans="1:14" ht="15.75" thickBot="1" x14ac:dyDescent="0.3">
      <c r="A402" s="1">
        <v>401</v>
      </c>
      <c r="B402" s="7" t="s">
        <v>99</v>
      </c>
      <c r="C402" s="4" t="s">
        <v>14</v>
      </c>
      <c r="D402" s="1">
        <v>24</v>
      </c>
      <c r="E402" s="4" t="str">
        <f>IF(Table1[[#This Row],[Bit (pixel)]]=8,"Grayscale",IF(Table1[[#This Row],[Bit (pixel)]]=24,"True Color",""))</f>
        <v>True Color</v>
      </c>
      <c r="F402" s="3">
        <v>198.40039999999999</v>
      </c>
      <c r="G402" s="2" t="s">
        <v>100</v>
      </c>
      <c r="H402" s="2" t="s">
        <v>11</v>
      </c>
      <c r="I402" s="1">
        <v>2</v>
      </c>
      <c r="J402" s="3">
        <v>54.218800000000002</v>
      </c>
      <c r="K402" s="3">
        <v>0.30985000000000001</v>
      </c>
      <c r="L402" s="3">
        <f>LOG10(255^2/Table1[[#This Row],[MSE]])*10</f>
        <v>53.219288603822122</v>
      </c>
      <c r="M402" s="3">
        <f>(Table1[[#This Row],[Ukuran Asli (kb)]]-Table1[[#This Row],[Ukuran Hasil (kb)]])/Table1[[#This Row],[Ukuran Asli (kb)]]*100</f>
        <v>72.672030903163503</v>
      </c>
      <c r="N402" s="6" t="s">
        <v>245</v>
      </c>
    </row>
    <row r="403" spans="1:14" ht="15.75" thickBot="1" x14ac:dyDescent="0.3">
      <c r="A403" s="1">
        <v>402</v>
      </c>
      <c r="B403" s="7" t="s">
        <v>99</v>
      </c>
      <c r="C403" s="4" t="s">
        <v>14</v>
      </c>
      <c r="D403" s="1">
        <v>24</v>
      </c>
      <c r="E403" s="4" t="str">
        <f>IF(Table1[[#This Row],[Bit (pixel)]]=8,"Grayscale",IF(Table1[[#This Row],[Bit (pixel)]]=24,"True Color",""))</f>
        <v>True Color</v>
      </c>
      <c r="F403" s="3">
        <v>198.40039999999999</v>
      </c>
      <c r="G403" s="2" t="s">
        <v>100</v>
      </c>
      <c r="H403" s="2" t="s">
        <v>11</v>
      </c>
      <c r="I403" s="1">
        <v>3</v>
      </c>
      <c r="J403" s="3">
        <v>50.675800000000002</v>
      </c>
      <c r="K403" s="3">
        <v>3.6337000000000002</v>
      </c>
      <c r="L403" s="3">
        <f>LOG10(255^2/Table1[[#This Row],[MSE]])*10</f>
        <v>42.527312919748042</v>
      </c>
      <c r="M403" s="3">
        <f>(Table1[[#This Row],[Ukuran Asli (kb)]]-Table1[[#This Row],[Ukuran Hasil (kb)]])/Table1[[#This Row],[Ukuran Asli (kb)]]*100</f>
        <v>74.457813593117748</v>
      </c>
      <c r="N403" s="6" t="s">
        <v>245</v>
      </c>
    </row>
    <row r="404" spans="1:14" ht="15.75" thickBot="1" x14ac:dyDescent="0.3">
      <c r="A404" s="1">
        <v>403</v>
      </c>
      <c r="B404" s="7" t="s">
        <v>99</v>
      </c>
      <c r="C404" s="4" t="s">
        <v>14</v>
      </c>
      <c r="D404" s="1">
        <v>24</v>
      </c>
      <c r="E404" s="4" t="str">
        <f>IF(Table1[[#This Row],[Bit (pixel)]]=8,"Grayscale",IF(Table1[[#This Row],[Bit (pixel)]]=24,"True Color",""))</f>
        <v>True Color</v>
      </c>
      <c r="F404" s="3">
        <v>198.40039999999999</v>
      </c>
      <c r="G404" s="2" t="s">
        <v>100</v>
      </c>
      <c r="H404" s="2" t="s">
        <v>12</v>
      </c>
      <c r="I404" s="1">
        <v>1</v>
      </c>
      <c r="J404" s="3">
        <v>55.164999999999999</v>
      </c>
      <c r="K404" s="3">
        <v>5.8402999999999997E-3</v>
      </c>
      <c r="L404" s="3">
        <f>LOG10(255^2/Table1[[#This Row],[MSE]])*10</f>
        <v>70.466452046804704</v>
      </c>
      <c r="M404" s="3">
        <f>(Table1[[#This Row],[Ukuran Asli (kb)]]-Table1[[#This Row],[Ukuran Hasil (kb)]])/Table1[[#This Row],[Ukuran Asli (kb)]]*100</f>
        <v>72.195116542103747</v>
      </c>
      <c r="N404" s="6" t="s">
        <v>245</v>
      </c>
    </row>
    <row r="405" spans="1:14" ht="15.75" thickBot="1" x14ac:dyDescent="0.3">
      <c r="A405" s="1">
        <v>404</v>
      </c>
      <c r="B405" s="7" t="s">
        <v>99</v>
      </c>
      <c r="C405" s="4" t="s">
        <v>14</v>
      </c>
      <c r="D405" s="1">
        <v>24</v>
      </c>
      <c r="E405" s="4" t="str">
        <f>IF(Table1[[#This Row],[Bit (pixel)]]=8,"Grayscale",IF(Table1[[#This Row],[Bit (pixel)]]=24,"True Color",""))</f>
        <v>True Color</v>
      </c>
      <c r="F405" s="3">
        <v>198.40039999999999</v>
      </c>
      <c r="G405" s="2" t="s">
        <v>100</v>
      </c>
      <c r="H405" s="2" t="s">
        <v>12</v>
      </c>
      <c r="I405" s="1">
        <v>2</v>
      </c>
      <c r="J405" s="3">
        <v>53.970700000000001</v>
      </c>
      <c r="K405" s="3">
        <v>0.30757000000000001</v>
      </c>
      <c r="L405" s="3">
        <f>LOG10(255^2/Table1[[#This Row],[MSE]])*10</f>
        <v>53.251363882230578</v>
      </c>
      <c r="M405" s="3">
        <f>(Table1[[#This Row],[Ukuran Asli (kb)]]-Table1[[#This Row],[Ukuran Hasil (kb)]])/Table1[[#This Row],[Ukuran Asli (kb)]]*100</f>
        <v>72.79708105427207</v>
      </c>
      <c r="N405" s="6" t="s">
        <v>245</v>
      </c>
    </row>
    <row r="406" spans="1:14" ht="15.75" thickBot="1" x14ac:dyDescent="0.3">
      <c r="A406" s="1">
        <v>405</v>
      </c>
      <c r="B406" s="7" t="s">
        <v>99</v>
      </c>
      <c r="C406" s="4" t="s">
        <v>14</v>
      </c>
      <c r="D406" s="1">
        <v>24</v>
      </c>
      <c r="E406" s="4" t="str">
        <f>IF(Table1[[#This Row],[Bit (pixel)]]=8,"Grayscale",IF(Table1[[#This Row],[Bit (pixel)]]=24,"True Color",""))</f>
        <v>True Color</v>
      </c>
      <c r="F406" s="3">
        <v>198.40039999999999</v>
      </c>
      <c r="G406" s="2" t="s">
        <v>100</v>
      </c>
      <c r="H406" s="2" t="s">
        <v>12</v>
      </c>
      <c r="I406" s="1">
        <v>3</v>
      </c>
      <c r="J406" s="3">
        <v>50.411099999999998</v>
      </c>
      <c r="K406" s="3">
        <v>3.6206</v>
      </c>
      <c r="L406" s="3">
        <f>LOG10(255^2/Table1[[#This Row],[MSE]])*10</f>
        <v>42.542998137886741</v>
      </c>
      <c r="M406" s="3">
        <f>(Table1[[#This Row],[Ukuran Asli (kb)]]-Table1[[#This Row],[Ukuran Hasil (kb)]])/Table1[[#This Row],[Ukuran Asli (kb)]]*100</f>
        <v>74.591230662841397</v>
      </c>
      <c r="N406" s="6" t="s">
        <v>245</v>
      </c>
    </row>
    <row r="407" spans="1:14" ht="15.75" thickBot="1" x14ac:dyDescent="0.3">
      <c r="A407" s="1">
        <v>406</v>
      </c>
      <c r="B407" s="7" t="s">
        <v>101</v>
      </c>
      <c r="C407" s="4" t="s">
        <v>14</v>
      </c>
      <c r="D407" s="1">
        <v>24</v>
      </c>
      <c r="E407" s="4" t="str">
        <f>IF(Table1[[#This Row],[Bit (pixel)]]=8,"Grayscale",IF(Table1[[#This Row],[Bit (pixel)]]=24,"True Color",""))</f>
        <v>True Color</v>
      </c>
      <c r="F407" s="3">
        <v>123.6348</v>
      </c>
      <c r="G407" s="2" t="s">
        <v>6</v>
      </c>
      <c r="H407" s="2" t="s">
        <v>7</v>
      </c>
      <c r="I407" s="1">
        <v>1</v>
      </c>
      <c r="J407" s="3">
        <v>35.492199999999997</v>
      </c>
      <c r="K407" s="3">
        <v>7.4038999999999997E-3</v>
      </c>
      <c r="L407" s="3">
        <f>LOG10(255^2/Table1[[#This Row],[MSE]])*10</f>
        <v>69.436198165003717</v>
      </c>
      <c r="M407" s="3">
        <f>(Table1[[#This Row],[Ukuran Asli (kb)]]-Table1[[#This Row],[Ukuran Hasil (kb)]])/Table1[[#This Row],[Ukuran Asli (kb)]]*100</f>
        <v>71.292710466632371</v>
      </c>
      <c r="N407" s="6" t="s">
        <v>245</v>
      </c>
    </row>
    <row r="408" spans="1:14" ht="15.75" thickBot="1" x14ac:dyDescent="0.3">
      <c r="A408" s="1">
        <v>407</v>
      </c>
      <c r="B408" s="7" t="s">
        <v>101</v>
      </c>
      <c r="C408" s="4" t="s">
        <v>14</v>
      </c>
      <c r="D408" s="1">
        <v>24</v>
      </c>
      <c r="E408" s="4" t="str">
        <f>IF(Table1[[#This Row],[Bit (pixel)]]=8,"Grayscale",IF(Table1[[#This Row],[Bit (pixel)]]=24,"True Color",""))</f>
        <v>True Color</v>
      </c>
      <c r="F408" s="3">
        <v>123.6348</v>
      </c>
      <c r="G408" s="2" t="s">
        <v>6</v>
      </c>
      <c r="H408" s="2" t="s">
        <v>7</v>
      </c>
      <c r="I408" s="1">
        <v>2</v>
      </c>
      <c r="J408" s="3">
        <v>33.204099999999997</v>
      </c>
      <c r="K408" s="3">
        <v>1.5979000000000001</v>
      </c>
      <c r="L408" s="3">
        <f>LOG10(255^2/Table1[[#This Row],[MSE]])*10</f>
        <v>46.095307641171686</v>
      </c>
      <c r="M408" s="3">
        <f>(Table1[[#This Row],[Ukuran Asli (kb)]]-Table1[[#This Row],[Ukuran Hasil (kb)]])/Table1[[#This Row],[Ukuran Asli (kb)]]*100</f>
        <v>73.143402990096646</v>
      </c>
      <c r="N408" s="6" t="s">
        <v>245</v>
      </c>
    </row>
    <row r="409" spans="1:14" ht="15.75" thickBot="1" x14ac:dyDescent="0.3">
      <c r="A409" s="1">
        <v>408</v>
      </c>
      <c r="B409" s="7" t="s">
        <v>101</v>
      </c>
      <c r="C409" s="4" t="s">
        <v>14</v>
      </c>
      <c r="D409" s="1">
        <v>24</v>
      </c>
      <c r="E409" s="4" t="str">
        <f>IF(Table1[[#This Row],[Bit (pixel)]]=8,"Grayscale",IF(Table1[[#This Row],[Bit (pixel)]]=24,"True Color",""))</f>
        <v>True Color</v>
      </c>
      <c r="F409" s="3">
        <v>123.6348</v>
      </c>
      <c r="G409" s="2" t="s">
        <v>6</v>
      </c>
      <c r="H409" s="2" t="s">
        <v>7</v>
      </c>
      <c r="I409" s="1">
        <v>3</v>
      </c>
      <c r="J409" s="3">
        <v>30.1904</v>
      </c>
      <c r="K409" s="3">
        <v>6.9073000000000002</v>
      </c>
      <c r="L409" s="3">
        <f>LOG10(255^2/Table1[[#This Row],[MSE]])*10</f>
        <v>39.737720420392407</v>
      </c>
      <c r="M409" s="3">
        <f>(Table1[[#This Row],[Ukuran Asli (kb)]]-Table1[[#This Row],[Ukuran Hasil (kb)]])/Table1[[#This Row],[Ukuran Asli (kb)]]*100</f>
        <v>75.580985288931601</v>
      </c>
      <c r="N409" s="6" t="s">
        <v>245</v>
      </c>
    </row>
    <row r="410" spans="1:14" ht="15.75" thickBot="1" x14ac:dyDescent="0.3">
      <c r="A410" s="1">
        <v>409</v>
      </c>
      <c r="B410" s="7" t="s">
        <v>101</v>
      </c>
      <c r="C410" s="4" t="s">
        <v>14</v>
      </c>
      <c r="D410" s="1">
        <v>24</v>
      </c>
      <c r="E410" s="4" t="str">
        <f>IF(Table1[[#This Row],[Bit (pixel)]]=8,"Grayscale",IF(Table1[[#This Row],[Bit (pixel)]]=24,"True Color",""))</f>
        <v>True Color</v>
      </c>
      <c r="F410" s="3">
        <v>123.6348</v>
      </c>
      <c r="G410" s="2" t="s">
        <v>6</v>
      </c>
      <c r="H410" s="2" t="s">
        <v>11</v>
      </c>
      <c r="I410" s="1">
        <v>1</v>
      </c>
      <c r="J410" s="3">
        <v>35.500999999999998</v>
      </c>
      <c r="K410" s="3">
        <v>5.9819000000000001E-3</v>
      </c>
      <c r="L410" s="3">
        <f>LOG10(255^2/Table1[[#This Row],[MSE]])*10</f>
        <v>70.362412122547241</v>
      </c>
      <c r="M410" s="3">
        <f>(Table1[[#This Row],[Ukuran Asli (kb)]]-Table1[[#This Row],[Ukuran Hasil (kb)]])/Table1[[#This Row],[Ukuran Asli (kb)]]*100</f>
        <v>71.28559272955512</v>
      </c>
      <c r="N410" s="6" t="s">
        <v>245</v>
      </c>
    </row>
    <row r="411" spans="1:14" ht="15.75" thickBot="1" x14ac:dyDescent="0.3">
      <c r="A411" s="1">
        <v>410</v>
      </c>
      <c r="B411" s="7" t="s">
        <v>101</v>
      </c>
      <c r="C411" s="4" t="s">
        <v>14</v>
      </c>
      <c r="D411" s="1">
        <v>24</v>
      </c>
      <c r="E411" s="4" t="str">
        <f>IF(Table1[[#This Row],[Bit (pixel)]]=8,"Grayscale",IF(Table1[[#This Row],[Bit (pixel)]]=24,"True Color",""))</f>
        <v>True Color</v>
      </c>
      <c r="F411" s="3">
        <v>123.6348</v>
      </c>
      <c r="G411" s="2" t="s">
        <v>6</v>
      </c>
      <c r="H411" s="2" t="s">
        <v>11</v>
      </c>
      <c r="I411" s="1">
        <v>2</v>
      </c>
      <c r="J411" s="3">
        <v>34.779299999999999</v>
      </c>
      <c r="K411" s="3">
        <v>0.51614000000000004</v>
      </c>
      <c r="L411" s="3">
        <f>LOG10(255^2/Table1[[#This Row],[MSE]])*10</f>
        <v>51.003128433865719</v>
      </c>
      <c r="M411" s="3">
        <f>(Table1[[#This Row],[Ukuran Asli (kb)]]-Table1[[#This Row],[Ukuran Hasil (kb)]])/Table1[[#This Row],[Ukuran Asli (kb)]]*100</f>
        <v>71.869328053266557</v>
      </c>
      <c r="N411" s="6" t="s">
        <v>245</v>
      </c>
    </row>
    <row r="412" spans="1:14" ht="15.75" thickBot="1" x14ac:dyDescent="0.3">
      <c r="A412" s="1">
        <v>411</v>
      </c>
      <c r="B412" s="7" t="s">
        <v>101</v>
      </c>
      <c r="C412" s="4" t="s">
        <v>14</v>
      </c>
      <c r="D412" s="1">
        <v>24</v>
      </c>
      <c r="E412" s="4" t="str">
        <f>IF(Table1[[#This Row],[Bit (pixel)]]=8,"Grayscale",IF(Table1[[#This Row],[Bit (pixel)]]=24,"True Color",""))</f>
        <v>True Color</v>
      </c>
      <c r="F412" s="3">
        <v>123.6348</v>
      </c>
      <c r="G412" s="2" t="s">
        <v>6</v>
      </c>
      <c r="H412" s="2" t="s">
        <v>11</v>
      </c>
      <c r="I412" s="1">
        <v>3</v>
      </c>
      <c r="J412" s="3">
        <v>33.507800000000003</v>
      </c>
      <c r="K412" s="3">
        <v>5.3224999999999998</v>
      </c>
      <c r="L412" s="3">
        <f>LOG10(255^2/Table1[[#This Row],[MSE]])*10</f>
        <v>40.8696469075755</v>
      </c>
      <c r="M412" s="3">
        <f>(Table1[[#This Row],[Ukuran Asli (kb)]]-Table1[[#This Row],[Ukuran Hasil (kb)]])/Table1[[#This Row],[Ukuran Asli (kb)]]*100</f>
        <v>72.897760177555185</v>
      </c>
      <c r="N412" s="6" t="s">
        <v>245</v>
      </c>
    </row>
    <row r="413" spans="1:14" ht="15.75" thickBot="1" x14ac:dyDescent="0.3">
      <c r="A413" s="1">
        <v>412</v>
      </c>
      <c r="B413" s="7" t="s">
        <v>101</v>
      </c>
      <c r="C413" s="4" t="s">
        <v>14</v>
      </c>
      <c r="D413" s="1">
        <v>24</v>
      </c>
      <c r="E413" s="4" t="str">
        <f>IF(Table1[[#This Row],[Bit (pixel)]]=8,"Grayscale",IF(Table1[[#This Row],[Bit (pixel)]]=24,"True Color",""))</f>
        <v>True Color</v>
      </c>
      <c r="F413" s="3">
        <v>123.6348</v>
      </c>
      <c r="G413" s="2" t="s">
        <v>6</v>
      </c>
      <c r="H413" s="2" t="s">
        <v>12</v>
      </c>
      <c r="I413" s="1">
        <v>1</v>
      </c>
      <c r="J413" s="3">
        <v>35.492199999999997</v>
      </c>
      <c r="K413" s="3">
        <v>4.5034999999999997E-3</v>
      </c>
      <c r="L413" s="3">
        <f>LOG10(255^2/Table1[[#This Row],[MSE]])*10</f>
        <v>71.595301937881345</v>
      </c>
      <c r="M413" s="3">
        <f>(Table1[[#This Row],[Ukuran Asli (kb)]]-Table1[[#This Row],[Ukuran Hasil (kb)]])/Table1[[#This Row],[Ukuran Asli (kb)]]*100</f>
        <v>71.292710466632371</v>
      </c>
      <c r="N413" s="6" t="s">
        <v>245</v>
      </c>
    </row>
    <row r="414" spans="1:14" ht="15.75" thickBot="1" x14ac:dyDescent="0.3">
      <c r="A414" s="1">
        <v>413</v>
      </c>
      <c r="B414" s="7" t="s">
        <v>101</v>
      </c>
      <c r="C414" s="4" t="s">
        <v>14</v>
      </c>
      <c r="D414" s="1">
        <v>24</v>
      </c>
      <c r="E414" s="4" t="str">
        <f>IF(Table1[[#This Row],[Bit (pixel)]]=8,"Grayscale",IF(Table1[[#This Row],[Bit (pixel)]]=24,"True Color",""))</f>
        <v>True Color</v>
      </c>
      <c r="F414" s="3">
        <v>123.6348</v>
      </c>
      <c r="G414" s="2" t="s">
        <v>6</v>
      </c>
      <c r="H414" s="2" t="s">
        <v>12</v>
      </c>
      <c r="I414" s="1">
        <v>2</v>
      </c>
      <c r="J414" s="3">
        <v>34.744100000000003</v>
      </c>
      <c r="K414" s="3">
        <v>0.48474</v>
      </c>
      <c r="L414" s="3">
        <f>LOG10(255^2/Table1[[#This Row],[MSE]])*10</f>
        <v>51.275715023530935</v>
      </c>
      <c r="M414" s="3">
        <f>(Table1[[#This Row],[Ukuran Asli (kb)]]-Table1[[#This Row],[Ukuran Hasil (kb)]])/Table1[[#This Row],[Ukuran Asli (kb)]]*100</f>
        <v>71.897799001575606</v>
      </c>
      <c r="N414" s="6" t="s">
        <v>245</v>
      </c>
    </row>
    <row r="415" spans="1:14" ht="15.75" thickBot="1" x14ac:dyDescent="0.3">
      <c r="A415" s="1">
        <v>414</v>
      </c>
      <c r="B415" s="7" t="s">
        <v>101</v>
      </c>
      <c r="C415" s="4" t="s">
        <v>14</v>
      </c>
      <c r="D415" s="1">
        <v>24</v>
      </c>
      <c r="E415" s="4" t="str">
        <f>IF(Table1[[#This Row],[Bit (pixel)]]=8,"Grayscale",IF(Table1[[#This Row],[Bit (pixel)]]=24,"True Color",""))</f>
        <v>True Color</v>
      </c>
      <c r="F415" s="3">
        <v>123.6348</v>
      </c>
      <c r="G415" s="2" t="s">
        <v>6</v>
      </c>
      <c r="H415" s="2" t="s">
        <v>12</v>
      </c>
      <c r="I415" s="1">
        <v>3</v>
      </c>
      <c r="J415" s="3">
        <v>33.494100000000003</v>
      </c>
      <c r="K415" s="3">
        <v>5.1230000000000002</v>
      </c>
      <c r="L415" s="3">
        <f>LOG10(255^2/Table1[[#This Row],[MSE]])*10</f>
        <v>41.035560049915688</v>
      </c>
      <c r="M415" s="3">
        <f>(Table1[[#This Row],[Ukuran Asli (kb)]]-Table1[[#This Row],[Ukuran Hasil (kb)]])/Table1[[#This Row],[Ukuran Asli (kb)]]*100</f>
        <v>72.90884120005046</v>
      </c>
      <c r="N415" s="6" t="s">
        <v>245</v>
      </c>
    </row>
    <row r="416" spans="1:14" ht="15.75" thickBot="1" x14ac:dyDescent="0.3">
      <c r="A416" s="1">
        <v>415</v>
      </c>
      <c r="B416" s="7" t="s">
        <v>102</v>
      </c>
      <c r="C416" s="4" t="s">
        <v>14</v>
      </c>
      <c r="D416" s="1">
        <v>24</v>
      </c>
      <c r="E416" s="4" t="str">
        <f>IF(Table1[[#This Row],[Bit (pixel)]]=8,"Grayscale",IF(Table1[[#This Row],[Bit (pixel)]]=24,"True Color",""))</f>
        <v>True Color</v>
      </c>
      <c r="F416" s="3">
        <v>117.3848</v>
      </c>
      <c r="G416" s="2" t="s">
        <v>6</v>
      </c>
      <c r="H416" s="2" t="s">
        <v>7</v>
      </c>
      <c r="I416" s="1">
        <v>1</v>
      </c>
      <c r="J416" s="3">
        <v>32.636699999999998</v>
      </c>
      <c r="K416" s="3">
        <v>6.2493000000000002E-3</v>
      </c>
      <c r="L416" s="3">
        <f>LOG10(255^2/Table1[[#This Row],[MSE]])*10</f>
        <v>70.172489872299067</v>
      </c>
      <c r="M416" s="3">
        <f>(Table1[[#This Row],[Ukuran Asli (kb)]]-Table1[[#This Row],[Ukuran Hasil (kb)]])/Table1[[#This Row],[Ukuran Asli (kb)]]*100</f>
        <v>72.196826164886758</v>
      </c>
      <c r="N416" s="6" t="s">
        <v>245</v>
      </c>
    </row>
    <row r="417" spans="1:14" ht="15.75" thickBot="1" x14ac:dyDescent="0.3">
      <c r="A417" s="1">
        <v>416</v>
      </c>
      <c r="B417" s="7" t="s">
        <v>102</v>
      </c>
      <c r="C417" s="4" t="s">
        <v>14</v>
      </c>
      <c r="D417" s="1">
        <v>24</v>
      </c>
      <c r="E417" s="4" t="str">
        <f>IF(Table1[[#This Row],[Bit (pixel)]]=8,"Grayscale",IF(Table1[[#This Row],[Bit (pixel)]]=24,"True Color",""))</f>
        <v>True Color</v>
      </c>
      <c r="F417" s="3">
        <v>117.3848</v>
      </c>
      <c r="G417" s="2" t="s">
        <v>6</v>
      </c>
      <c r="H417" s="2" t="s">
        <v>7</v>
      </c>
      <c r="I417" s="1">
        <v>2</v>
      </c>
      <c r="J417" s="3">
        <v>30.235399999999998</v>
      </c>
      <c r="K417" s="3">
        <v>1.1163000000000001</v>
      </c>
      <c r="L417" s="3">
        <f>LOG10(255^2/Table1[[#This Row],[MSE]])*10</f>
        <v>47.65299436126714</v>
      </c>
      <c r="M417" s="3">
        <f>(Table1[[#This Row],[Ukuran Asli (kb)]]-Table1[[#This Row],[Ukuran Hasil (kb)]])/Table1[[#This Row],[Ukuran Asli (kb)]]*100</f>
        <v>74.242491361743603</v>
      </c>
      <c r="N417" s="6" t="s">
        <v>245</v>
      </c>
    </row>
    <row r="418" spans="1:14" ht="15.75" thickBot="1" x14ac:dyDescent="0.3">
      <c r="A418" s="1">
        <v>417</v>
      </c>
      <c r="B418" s="7" t="s">
        <v>102</v>
      </c>
      <c r="C418" s="4" t="s">
        <v>14</v>
      </c>
      <c r="D418" s="1">
        <v>24</v>
      </c>
      <c r="E418" s="4" t="str">
        <f>IF(Table1[[#This Row],[Bit (pixel)]]=8,"Grayscale",IF(Table1[[#This Row],[Bit (pixel)]]=24,"True Color",""))</f>
        <v>True Color</v>
      </c>
      <c r="F418" s="3">
        <v>117.3848</v>
      </c>
      <c r="G418" s="2" t="s">
        <v>6</v>
      </c>
      <c r="H418" s="2" t="s">
        <v>7</v>
      </c>
      <c r="I418" s="1">
        <v>3</v>
      </c>
      <c r="J418" s="3">
        <v>26.917999999999999</v>
      </c>
      <c r="K418" s="3">
        <v>5.4082999999999997</v>
      </c>
      <c r="L418" s="3">
        <f>LOG10(255^2/Table1[[#This Row],[MSE]])*10</f>
        <v>40.800195868228414</v>
      </c>
      <c r="M418" s="3">
        <f>(Table1[[#This Row],[Ukuran Asli (kb)]]-Table1[[#This Row],[Ukuran Hasil (kb)]])/Table1[[#This Row],[Ukuran Asli (kb)]]*100</f>
        <v>77.068581281392483</v>
      </c>
      <c r="N418" s="6" t="s">
        <v>245</v>
      </c>
    </row>
    <row r="419" spans="1:14" ht="15.75" thickBot="1" x14ac:dyDescent="0.3">
      <c r="A419" s="1">
        <v>418</v>
      </c>
      <c r="B419" s="7" t="s">
        <v>102</v>
      </c>
      <c r="C419" s="4" t="s">
        <v>14</v>
      </c>
      <c r="D419" s="1">
        <v>24</v>
      </c>
      <c r="E419" s="4" t="str">
        <f>IF(Table1[[#This Row],[Bit (pixel)]]=8,"Grayscale",IF(Table1[[#This Row],[Bit (pixel)]]=24,"True Color",""))</f>
        <v>True Color</v>
      </c>
      <c r="F419" s="3">
        <v>117.3848</v>
      </c>
      <c r="G419" s="2" t="s">
        <v>6</v>
      </c>
      <c r="H419" s="2" t="s">
        <v>11</v>
      </c>
      <c r="I419" s="1">
        <v>1</v>
      </c>
      <c r="J419" s="3">
        <v>32.625</v>
      </c>
      <c r="K419" s="3">
        <v>5.3176999999999999E-3</v>
      </c>
      <c r="L419" s="3">
        <f>LOG10(255^2/Table1[[#This Row],[MSE]])*10</f>
        <v>70.873565280640946</v>
      </c>
      <c r="M419" s="3">
        <f>(Table1[[#This Row],[Ukuran Asli (kb)]]-Table1[[#This Row],[Ukuran Hasil (kb)]])/Table1[[#This Row],[Ukuran Asli (kb)]]*100</f>
        <v>72.206793383811203</v>
      </c>
      <c r="N419" s="6" t="s">
        <v>245</v>
      </c>
    </row>
    <row r="420" spans="1:14" ht="15.75" thickBot="1" x14ac:dyDescent="0.3">
      <c r="A420" s="1">
        <v>419</v>
      </c>
      <c r="B420" s="7" t="s">
        <v>102</v>
      </c>
      <c r="C420" s="4" t="s">
        <v>14</v>
      </c>
      <c r="D420" s="1">
        <v>24</v>
      </c>
      <c r="E420" s="4" t="str">
        <f>IF(Table1[[#This Row],[Bit (pixel)]]=8,"Grayscale",IF(Table1[[#This Row],[Bit (pixel)]]=24,"True Color",""))</f>
        <v>True Color</v>
      </c>
      <c r="F420" s="3">
        <v>117.3848</v>
      </c>
      <c r="G420" s="2" t="s">
        <v>6</v>
      </c>
      <c r="H420" s="2" t="s">
        <v>11</v>
      </c>
      <c r="I420" s="1">
        <v>2</v>
      </c>
      <c r="J420" s="3">
        <v>31.705100000000002</v>
      </c>
      <c r="K420" s="3">
        <v>0.37997999999999998</v>
      </c>
      <c r="L420" s="3">
        <f>LOG10(255^2/Table1[[#This Row],[MSE]])*10</f>
        <v>52.333196224569477</v>
      </c>
      <c r="M420" s="3">
        <f>(Table1[[#This Row],[Ukuran Asli (kb)]]-Table1[[#This Row],[Ukuran Hasil (kb)]])/Table1[[#This Row],[Ukuran Asli (kb)]]*100</f>
        <v>72.990455323006046</v>
      </c>
      <c r="N420" s="6" t="s">
        <v>245</v>
      </c>
    </row>
    <row r="421" spans="1:14" ht="15.75" thickBot="1" x14ac:dyDescent="0.3">
      <c r="A421" s="1">
        <v>420</v>
      </c>
      <c r="B421" s="7" t="s">
        <v>102</v>
      </c>
      <c r="C421" s="4" t="s">
        <v>14</v>
      </c>
      <c r="D421" s="1">
        <v>24</v>
      </c>
      <c r="E421" s="4" t="str">
        <f>IF(Table1[[#This Row],[Bit (pixel)]]=8,"Grayscale",IF(Table1[[#This Row],[Bit (pixel)]]=24,"True Color",""))</f>
        <v>True Color</v>
      </c>
      <c r="F421" s="3">
        <v>117.3848</v>
      </c>
      <c r="G421" s="2" t="s">
        <v>6</v>
      </c>
      <c r="H421" s="2" t="s">
        <v>11</v>
      </c>
      <c r="I421" s="1">
        <v>3</v>
      </c>
      <c r="J421" s="3">
        <v>29.982399999999998</v>
      </c>
      <c r="K421" s="3">
        <v>4.1901999999999999</v>
      </c>
      <c r="L421" s="3">
        <f>LOG10(255^2/Table1[[#This Row],[MSE]])*10</f>
        <v>41.908456083494805</v>
      </c>
      <c r="M421" s="3">
        <f>(Table1[[#This Row],[Ukuran Asli (kb)]]-Table1[[#This Row],[Ukuran Hasil (kb)]])/Table1[[#This Row],[Ukuran Asli (kb)]]*100</f>
        <v>74.458021822246153</v>
      </c>
      <c r="N421" s="6" t="s">
        <v>245</v>
      </c>
    </row>
    <row r="422" spans="1:14" ht="15.75" thickBot="1" x14ac:dyDescent="0.3">
      <c r="A422" s="1">
        <v>421</v>
      </c>
      <c r="B422" s="7" t="s">
        <v>102</v>
      </c>
      <c r="C422" s="4" t="s">
        <v>14</v>
      </c>
      <c r="D422" s="1">
        <v>24</v>
      </c>
      <c r="E422" s="4" t="str">
        <f>IF(Table1[[#This Row],[Bit (pixel)]]=8,"Grayscale",IF(Table1[[#This Row],[Bit (pixel)]]=24,"True Color",""))</f>
        <v>True Color</v>
      </c>
      <c r="F422" s="3">
        <v>117.3848</v>
      </c>
      <c r="G422" s="2" t="s">
        <v>6</v>
      </c>
      <c r="H422" s="2" t="s">
        <v>12</v>
      </c>
      <c r="I422" s="1">
        <v>1</v>
      </c>
      <c r="J422" s="3">
        <v>32.622999999999998</v>
      </c>
      <c r="K422" s="3">
        <v>3.9427000000000004E-3</v>
      </c>
      <c r="L422" s="3">
        <f>LOG10(255^2/Table1[[#This Row],[MSE]])*10</f>
        <v>72.172866279999283</v>
      </c>
      <c r="M422" s="3">
        <f>(Table1[[#This Row],[Ukuran Asli (kb)]]-Table1[[#This Row],[Ukuran Hasil (kb)]])/Table1[[#This Row],[Ukuran Asli (kb)]]*100</f>
        <v>72.208497181917934</v>
      </c>
      <c r="N422" s="6" t="s">
        <v>245</v>
      </c>
    </row>
    <row r="423" spans="1:14" ht="15.75" thickBot="1" x14ac:dyDescent="0.3">
      <c r="A423" s="1">
        <v>422</v>
      </c>
      <c r="B423" s="7" t="s">
        <v>102</v>
      </c>
      <c r="C423" s="4" t="s">
        <v>14</v>
      </c>
      <c r="D423" s="1">
        <v>24</v>
      </c>
      <c r="E423" s="4" t="str">
        <f>IF(Table1[[#This Row],[Bit (pixel)]]=8,"Grayscale",IF(Table1[[#This Row],[Bit (pixel)]]=24,"True Color",""))</f>
        <v>True Color</v>
      </c>
      <c r="F423" s="3">
        <v>117.3848</v>
      </c>
      <c r="G423" s="2" t="s">
        <v>6</v>
      </c>
      <c r="H423" s="2" t="s">
        <v>12</v>
      </c>
      <c r="I423" s="1">
        <v>2</v>
      </c>
      <c r="J423" s="3">
        <v>31.5684</v>
      </c>
      <c r="K423" s="3">
        <v>0.37508999999999998</v>
      </c>
      <c r="L423" s="3">
        <f>LOG10(255^2/Table1[[#This Row],[MSE]])*10</f>
        <v>52.389448749702147</v>
      </c>
      <c r="M423" s="3">
        <f>(Table1[[#This Row],[Ukuran Asli (kb)]]-Table1[[#This Row],[Ukuran Hasil (kb)]])/Table1[[#This Row],[Ukuran Asli (kb)]]*100</f>
        <v>73.106909923601691</v>
      </c>
      <c r="N423" s="6" t="s">
        <v>245</v>
      </c>
    </row>
    <row r="424" spans="1:14" ht="15.75" thickBot="1" x14ac:dyDescent="0.3">
      <c r="A424" s="1">
        <v>423</v>
      </c>
      <c r="B424" s="7" t="s">
        <v>102</v>
      </c>
      <c r="C424" s="4" t="s">
        <v>14</v>
      </c>
      <c r="D424" s="1">
        <v>24</v>
      </c>
      <c r="E424" s="4" t="str">
        <f>IF(Table1[[#This Row],[Bit (pixel)]]=8,"Grayscale",IF(Table1[[#This Row],[Bit (pixel)]]=24,"True Color",""))</f>
        <v>True Color</v>
      </c>
      <c r="F424" s="3">
        <v>117.3848</v>
      </c>
      <c r="G424" s="2" t="s">
        <v>6</v>
      </c>
      <c r="H424" s="2" t="s">
        <v>12</v>
      </c>
      <c r="I424" s="1">
        <v>3</v>
      </c>
      <c r="J424" s="3">
        <v>29.917000000000002</v>
      </c>
      <c r="K424" s="3">
        <v>3.9289000000000001</v>
      </c>
      <c r="L424" s="3">
        <f>LOG10(255^2/Table1[[#This Row],[MSE]])*10</f>
        <v>42.188093857595597</v>
      </c>
      <c r="M424" s="3">
        <f>(Table1[[#This Row],[Ukuran Asli (kb)]]-Table1[[#This Row],[Ukuran Hasil (kb)]])/Table1[[#This Row],[Ukuran Asli (kb)]]*100</f>
        <v>74.513736020336523</v>
      </c>
      <c r="N424" s="6" t="s">
        <v>245</v>
      </c>
    </row>
    <row r="425" spans="1:14" ht="15.75" thickBot="1" x14ac:dyDescent="0.3">
      <c r="A425" s="1">
        <v>424</v>
      </c>
      <c r="B425" s="7" t="s">
        <v>103</v>
      </c>
      <c r="C425" s="4" t="s">
        <v>14</v>
      </c>
      <c r="D425" s="1">
        <v>24</v>
      </c>
      <c r="E425" s="4" t="str">
        <f>IF(Table1[[#This Row],[Bit (pixel)]]=8,"Grayscale",IF(Table1[[#This Row],[Bit (pixel)]]=24,"True Color",""))</f>
        <v>True Color</v>
      </c>
      <c r="F425" s="3">
        <v>170.3604</v>
      </c>
      <c r="G425" s="2" t="s">
        <v>6</v>
      </c>
      <c r="H425" s="2" t="s">
        <v>7</v>
      </c>
      <c r="I425" s="1">
        <v>1</v>
      </c>
      <c r="J425" s="3">
        <v>50.407200000000003</v>
      </c>
      <c r="K425" s="3">
        <v>8.6005999999999999E-2</v>
      </c>
      <c r="L425" s="3">
        <f>LOG10(255^2/Table1[[#This Row],[MSE]])*10</f>
        <v>58.7855161106624</v>
      </c>
      <c r="M425" s="3">
        <f>(Table1[[#This Row],[Ukuran Asli (kb)]]-Table1[[#This Row],[Ukuran Hasil (kb)]])/Table1[[#This Row],[Ukuran Asli (kb)]]*100</f>
        <v>70.411433643029724</v>
      </c>
      <c r="N425" s="6" t="s">
        <v>245</v>
      </c>
    </row>
    <row r="426" spans="1:14" ht="15.75" thickBot="1" x14ac:dyDescent="0.3">
      <c r="A426" s="1">
        <v>425</v>
      </c>
      <c r="B426" s="7" t="s">
        <v>103</v>
      </c>
      <c r="C426" s="4" t="s">
        <v>14</v>
      </c>
      <c r="D426" s="1">
        <v>24</v>
      </c>
      <c r="E426" s="4" t="str">
        <f>IF(Table1[[#This Row],[Bit (pixel)]]=8,"Grayscale",IF(Table1[[#This Row],[Bit (pixel)]]=24,"True Color",""))</f>
        <v>True Color</v>
      </c>
      <c r="F426" s="3">
        <v>170.3604</v>
      </c>
      <c r="G426" s="2" t="s">
        <v>6</v>
      </c>
      <c r="H426" s="2" t="s">
        <v>7</v>
      </c>
      <c r="I426" s="1">
        <v>2</v>
      </c>
      <c r="J426" s="3">
        <v>48.040999999999997</v>
      </c>
      <c r="K426" s="3">
        <v>5.2601000000000004</v>
      </c>
      <c r="L426" s="3">
        <f>LOG10(255^2/Table1[[#This Row],[MSE]])*10</f>
        <v>40.920863602435695</v>
      </c>
      <c r="M426" s="3">
        <f>(Table1[[#This Row],[Ukuran Asli (kb)]]-Table1[[#This Row],[Ukuran Hasil (kb)]])/Table1[[#This Row],[Ukuran Asli (kb)]]*100</f>
        <v>71.80037144782473</v>
      </c>
      <c r="N426" s="6" t="s">
        <v>245</v>
      </c>
    </row>
    <row r="427" spans="1:14" ht="15.75" thickBot="1" x14ac:dyDescent="0.3">
      <c r="A427" s="1">
        <v>426</v>
      </c>
      <c r="B427" s="7" t="s">
        <v>103</v>
      </c>
      <c r="C427" s="4" t="s">
        <v>14</v>
      </c>
      <c r="D427" s="1">
        <v>24</v>
      </c>
      <c r="E427" s="4" t="str">
        <f>IF(Table1[[#This Row],[Bit (pixel)]]=8,"Grayscale",IF(Table1[[#This Row],[Bit (pixel)]]=24,"True Color",""))</f>
        <v>True Color</v>
      </c>
      <c r="F427" s="3">
        <v>170.3604</v>
      </c>
      <c r="G427" s="2" t="s">
        <v>6</v>
      </c>
      <c r="H427" s="2" t="s">
        <v>7</v>
      </c>
      <c r="I427" s="1">
        <v>3</v>
      </c>
      <c r="J427" s="3">
        <v>43.215800000000002</v>
      </c>
      <c r="K427" s="3">
        <v>12.1647</v>
      </c>
      <c r="L427" s="3">
        <f>LOG10(255^2/Table1[[#This Row],[MSE]])*10</f>
        <v>37.279789578313334</v>
      </c>
      <c r="M427" s="3">
        <f>(Table1[[#This Row],[Ukuran Asli (kb)]]-Table1[[#This Row],[Ukuran Hasil (kb)]])/Table1[[#This Row],[Ukuran Asli (kb)]]*100</f>
        <v>74.632719810472381</v>
      </c>
      <c r="N427" s="6" t="s">
        <v>245</v>
      </c>
    </row>
    <row r="428" spans="1:14" ht="15.75" thickBot="1" x14ac:dyDescent="0.3">
      <c r="A428" s="1">
        <v>427</v>
      </c>
      <c r="B428" s="7" t="s">
        <v>103</v>
      </c>
      <c r="C428" s="4" t="s">
        <v>14</v>
      </c>
      <c r="D428" s="1">
        <v>24</v>
      </c>
      <c r="E428" s="4" t="str">
        <f>IF(Table1[[#This Row],[Bit (pixel)]]=8,"Grayscale",IF(Table1[[#This Row],[Bit (pixel)]]=24,"True Color",""))</f>
        <v>True Color</v>
      </c>
      <c r="F428" s="3">
        <v>170.3604</v>
      </c>
      <c r="G428" s="2" t="s">
        <v>6</v>
      </c>
      <c r="H428" s="2" t="s">
        <v>11</v>
      </c>
      <c r="I428" s="1">
        <v>1</v>
      </c>
      <c r="J428" s="3">
        <v>50.4268</v>
      </c>
      <c r="K428" s="3">
        <v>4.7296999999999999E-2</v>
      </c>
      <c r="L428" s="3">
        <f>LOG10(255^2/Table1[[#This Row],[MSE]])*10</f>
        <v>61.382467661082188</v>
      </c>
      <c r="M428" s="3">
        <f>(Table1[[#This Row],[Ukuran Asli (kb)]]-Table1[[#This Row],[Ukuran Hasil (kb)]])/Table1[[#This Row],[Ukuran Asli (kb)]]*100</f>
        <v>70.399928621909794</v>
      </c>
      <c r="N428" s="6" t="s">
        <v>245</v>
      </c>
    </row>
    <row r="429" spans="1:14" ht="15.75" thickBot="1" x14ac:dyDescent="0.3">
      <c r="A429" s="1">
        <v>428</v>
      </c>
      <c r="B429" s="7" t="s">
        <v>103</v>
      </c>
      <c r="C429" s="4" t="s">
        <v>14</v>
      </c>
      <c r="D429" s="1">
        <v>24</v>
      </c>
      <c r="E429" s="4" t="str">
        <f>IF(Table1[[#This Row],[Bit (pixel)]]=8,"Grayscale",IF(Table1[[#This Row],[Bit (pixel)]]=24,"True Color",""))</f>
        <v>True Color</v>
      </c>
      <c r="F429" s="3">
        <v>170.3604</v>
      </c>
      <c r="G429" s="2" t="s">
        <v>6</v>
      </c>
      <c r="H429" s="2" t="s">
        <v>11</v>
      </c>
      <c r="I429" s="1">
        <v>2</v>
      </c>
      <c r="J429" s="3">
        <v>48.706099999999999</v>
      </c>
      <c r="K429" s="3">
        <v>3.8090000000000002</v>
      </c>
      <c r="L429" s="3">
        <f>LOG10(255^2/Table1[[#This Row],[MSE]])*10</f>
        <v>42.322693882069643</v>
      </c>
      <c r="M429" s="3">
        <f>(Table1[[#This Row],[Ukuran Asli (kb)]]-Table1[[#This Row],[Ukuran Hasil (kb)]])/Table1[[#This Row],[Ukuran Asli (kb)]]*100</f>
        <v>71.409963817882556</v>
      </c>
      <c r="N429" s="6" t="s">
        <v>245</v>
      </c>
    </row>
    <row r="430" spans="1:14" ht="15.75" thickBot="1" x14ac:dyDescent="0.3">
      <c r="A430" s="1">
        <v>429</v>
      </c>
      <c r="B430" s="7" t="s">
        <v>103</v>
      </c>
      <c r="C430" s="4" t="s">
        <v>14</v>
      </c>
      <c r="D430" s="1">
        <v>24</v>
      </c>
      <c r="E430" s="4" t="str">
        <f>IF(Table1[[#This Row],[Bit (pixel)]]=8,"Grayscale",IF(Table1[[#This Row],[Bit (pixel)]]=24,"True Color",""))</f>
        <v>True Color</v>
      </c>
      <c r="F430" s="3">
        <v>170.3604</v>
      </c>
      <c r="G430" s="2" t="s">
        <v>6</v>
      </c>
      <c r="H430" s="2" t="s">
        <v>11</v>
      </c>
      <c r="I430" s="1">
        <v>3</v>
      </c>
      <c r="J430" s="3">
        <v>45.712899999999998</v>
      </c>
      <c r="K430" s="3">
        <v>10.962199999999999</v>
      </c>
      <c r="L430" s="3">
        <f>LOG10(255^2/Table1[[#This Row],[MSE]])*10</f>
        <v>37.731826395681431</v>
      </c>
      <c r="M430" s="3">
        <f>(Table1[[#This Row],[Ukuran Asli (kb)]]-Table1[[#This Row],[Ukuran Hasil (kb)]])/Table1[[#This Row],[Ukuran Asli (kb)]]*100</f>
        <v>73.166944900340695</v>
      </c>
      <c r="N430" s="6" t="s">
        <v>245</v>
      </c>
    </row>
    <row r="431" spans="1:14" ht="15.75" thickBot="1" x14ac:dyDescent="0.3">
      <c r="A431" s="1">
        <v>430</v>
      </c>
      <c r="B431" s="7" t="s">
        <v>103</v>
      </c>
      <c r="C431" s="4" t="s">
        <v>14</v>
      </c>
      <c r="D431" s="1">
        <v>24</v>
      </c>
      <c r="E431" s="4" t="str">
        <f>IF(Table1[[#This Row],[Bit (pixel)]]=8,"Grayscale",IF(Table1[[#This Row],[Bit (pixel)]]=24,"True Color",""))</f>
        <v>True Color</v>
      </c>
      <c r="F431" s="3">
        <v>170.3604</v>
      </c>
      <c r="G431" s="2" t="s">
        <v>6</v>
      </c>
      <c r="H431" s="2" t="s">
        <v>12</v>
      </c>
      <c r="I431" s="1">
        <v>1</v>
      </c>
      <c r="J431" s="3">
        <v>50.3857</v>
      </c>
      <c r="K431" s="3">
        <v>4.6408999999999999E-2</v>
      </c>
      <c r="L431" s="3">
        <f>LOG10(255^2/Table1[[#This Row],[MSE]])*10</f>
        <v>61.464781503278047</v>
      </c>
      <c r="M431" s="3">
        <f>(Table1[[#This Row],[Ukuran Asli (kb)]]-Table1[[#This Row],[Ukuran Hasil (kb)]])/Table1[[#This Row],[Ukuran Asli (kb)]]*100</f>
        <v>70.424053946809238</v>
      </c>
      <c r="N431" s="6" t="s">
        <v>245</v>
      </c>
    </row>
    <row r="432" spans="1:14" ht="15.75" thickBot="1" x14ac:dyDescent="0.3">
      <c r="A432" s="1">
        <v>431</v>
      </c>
      <c r="B432" s="7" t="s">
        <v>103</v>
      </c>
      <c r="C432" s="4" t="s">
        <v>14</v>
      </c>
      <c r="D432" s="1">
        <v>24</v>
      </c>
      <c r="E432" s="4" t="str">
        <f>IF(Table1[[#This Row],[Bit (pixel)]]=8,"Grayscale",IF(Table1[[#This Row],[Bit (pixel)]]=24,"True Color",""))</f>
        <v>True Color</v>
      </c>
      <c r="F432" s="3">
        <v>170.3604</v>
      </c>
      <c r="G432" s="2" t="s">
        <v>6</v>
      </c>
      <c r="H432" s="2" t="s">
        <v>12</v>
      </c>
      <c r="I432" s="1">
        <v>2</v>
      </c>
      <c r="J432" s="3">
        <v>48.825200000000002</v>
      </c>
      <c r="K432" s="3">
        <v>3.6913</v>
      </c>
      <c r="L432" s="3">
        <f>LOG10(255^2/Table1[[#This Row],[MSE]])*10</f>
        <v>42.459010181783441</v>
      </c>
      <c r="M432" s="3">
        <f>(Table1[[#This Row],[Ukuran Asli (kb)]]-Table1[[#This Row],[Ukuran Hasil (kb)]])/Table1[[#This Row],[Ukuran Asli (kb)]]*100</f>
        <v>71.340053204852765</v>
      </c>
      <c r="N432" s="6" t="s">
        <v>245</v>
      </c>
    </row>
    <row r="433" spans="1:14" ht="15.75" thickBot="1" x14ac:dyDescent="0.3">
      <c r="A433" s="1">
        <v>432</v>
      </c>
      <c r="B433" s="7" t="s">
        <v>103</v>
      </c>
      <c r="C433" s="4" t="s">
        <v>14</v>
      </c>
      <c r="D433" s="1">
        <v>24</v>
      </c>
      <c r="E433" s="4" t="str">
        <f>IF(Table1[[#This Row],[Bit (pixel)]]=8,"Grayscale",IF(Table1[[#This Row],[Bit (pixel)]]=24,"True Color",""))</f>
        <v>True Color</v>
      </c>
      <c r="F433" s="3">
        <v>170.3604</v>
      </c>
      <c r="G433" s="2" t="s">
        <v>6</v>
      </c>
      <c r="H433" s="2" t="s">
        <v>12</v>
      </c>
      <c r="I433" s="1">
        <v>3</v>
      </c>
      <c r="J433" s="3">
        <v>45.857399999999998</v>
      </c>
      <c r="K433" s="3">
        <v>10.6038</v>
      </c>
      <c r="L433" s="3">
        <f>LOG10(255^2/Table1[[#This Row],[MSE]])*10</f>
        <v>37.876188330286112</v>
      </c>
      <c r="M433" s="3">
        <f>(Table1[[#This Row],[Ukuran Asli (kb)]]-Table1[[#This Row],[Ukuran Hasil (kb)]])/Table1[[#This Row],[Ukuran Asli (kb)]]*100</f>
        <v>73.082124719124863</v>
      </c>
      <c r="N433" s="6" t="s">
        <v>245</v>
      </c>
    </row>
    <row r="434" spans="1:14" ht="15.75" thickBot="1" x14ac:dyDescent="0.3">
      <c r="A434" s="1">
        <v>433</v>
      </c>
      <c r="B434" s="7" t="s">
        <v>105</v>
      </c>
      <c r="C434" s="4" t="s">
        <v>14</v>
      </c>
      <c r="D434" s="1">
        <v>8</v>
      </c>
      <c r="E434" s="4" t="str">
        <f>IF(Table1[[#This Row],[Bit (pixel)]]=8,"Grayscale",IF(Table1[[#This Row],[Bit (pixel)]]=24,"True Color",""))</f>
        <v>Grayscale</v>
      </c>
      <c r="F434" s="3">
        <v>110.0967</v>
      </c>
      <c r="G434" s="2" t="s">
        <v>104</v>
      </c>
      <c r="H434" s="2" t="s">
        <v>7</v>
      </c>
      <c r="I434" s="1">
        <v>1</v>
      </c>
      <c r="J434" s="3">
        <v>47.633800000000001</v>
      </c>
      <c r="K434" s="3">
        <v>0.61675999999999997</v>
      </c>
      <c r="L434" s="3">
        <f>LOG10(255^2/Table1[[#This Row],[MSE]])*10</f>
        <v>50.229641611015794</v>
      </c>
      <c r="M434" s="3">
        <f>(Table1[[#This Row],[Ukuran Asli (kb)]]-Table1[[#This Row],[Ukuran Hasil (kb)]])/Table1[[#This Row],[Ukuran Asli (kb)]]*100</f>
        <v>56.734579692216023</v>
      </c>
      <c r="N434" s="6" t="s">
        <v>245</v>
      </c>
    </row>
    <row r="435" spans="1:14" ht="15.75" thickBot="1" x14ac:dyDescent="0.3">
      <c r="A435" s="1">
        <v>434</v>
      </c>
      <c r="B435" s="7" t="s">
        <v>105</v>
      </c>
      <c r="C435" s="4" t="s">
        <v>14</v>
      </c>
      <c r="D435" s="1">
        <v>8</v>
      </c>
      <c r="E435" s="4" t="str">
        <f>IF(Table1[[#This Row],[Bit (pixel)]]=8,"Grayscale",IF(Table1[[#This Row],[Bit (pixel)]]=24,"True Color",""))</f>
        <v>Grayscale</v>
      </c>
      <c r="F435" s="3">
        <v>110.0967</v>
      </c>
      <c r="G435" s="2" t="s">
        <v>104</v>
      </c>
      <c r="H435" s="2" t="s">
        <v>7</v>
      </c>
      <c r="I435" s="1">
        <v>2</v>
      </c>
      <c r="J435" s="3">
        <v>44.310499999999998</v>
      </c>
      <c r="K435" s="3">
        <v>10.6175</v>
      </c>
      <c r="L435" s="3">
        <f>LOG10(255^2/Table1[[#This Row],[MSE]])*10</f>
        <v>37.870580912051935</v>
      </c>
      <c r="M435" s="3">
        <f>(Table1[[#This Row],[Ukuran Asli (kb)]]-Table1[[#This Row],[Ukuran Hasil (kb)]])/Table1[[#This Row],[Ukuran Asli (kb)]]*100</f>
        <v>59.753107949647912</v>
      </c>
      <c r="N435" s="6" t="s">
        <v>245</v>
      </c>
    </row>
    <row r="436" spans="1:14" ht="15.75" thickBot="1" x14ac:dyDescent="0.3">
      <c r="A436" s="1">
        <v>435</v>
      </c>
      <c r="B436" s="7" t="s">
        <v>105</v>
      </c>
      <c r="C436" s="4" t="s">
        <v>14</v>
      </c>
      <c r="D436" s="1">
        <v>8</v>
      </c>
      <c r="E436" s="4" t="str">
        <f>IF(Table1[[#This Row],[Bit (pixel)]]=8,"Grayscale",IF(Table1[[#This Row],[Bit (pixel)]]=24,"True Color",""))</f>
        <v>Grayscale</v>
      </c>
      <c r="F436" s="3">
        <v>110.0967</v>
      </c>
      <c r="G436" s="2" t="s">
        <v>104</v>
      </c>
      <c r="H436" s="2" t="s">
        <v>7</v>
      </c>
      <c r="I436" s="1">
        <v>3</v>
      </c>
      <c r="J436" s="3">
        <v>35.909199999999998</v>
      </c>
      <c r="K436" s="3">
        <v>26.334299999999999</v>
      </c>
      <c r="L436" s="3">
        <f>LOG10(255^2/Table1[[#This Row],[MSE]])*10</f>
        <v>33.925585821340739</v>
      </c>
      <c r="M436" s="3">
        <f>(Table1[[#This Row],[Ukuran Asli (kb)]]-Table1[[#This Row],[Ukuran Hasil (kb)]])/Table1[[#This Row],[Ukuran Asli (kb)]]*100</f>
        <v>67.383945204533831</v>
      </c>
      <c r="N436" s="6" t="s">
        <v>245</v>
      </c>
    </row>
    <row r="437" spans="1:14" ht="15.75" thickBot="1" x14ac:dyDescent="0.3">
      <c r="A437" s="1">
        <v>436</v>
      </c>
      <c r="B437" s="7" t="s">
        <v>105</v>
      </c>
      <c r="C437" s="4" t="s">
        <v>14</v>
      </c>
      <c r="D437" s="1">
        <v>8</v>
      </c>
      <c r="E437" s="4" t="str">
        <f>IF(Table1[[#This Row],[Bit (pixel)]]=8,"Grayscale",IF(Table1[[#This Row],[Bit (pixel)]]=24,"True Color",""))</f>
        <v>Grayscale</v>
      </c>
      <c r="F437" s="3">
        <v>110.0967</v>
      </c>
      <c r="G437" s="2" t="s">
        <v>104</v>
      </c>
      <c r="H437" s="2" t="s">
        <v>11</v>
      </c>
      <c r="I437" s="1">
        <v>1</v>
      </c>
      <c r="J437" s="3">
        <v>47.844700000000003</v>
      </c>
      <c r="K437" s="3">
        <v>0.31707999999999997</v>
      </c>
      <c r="L437" s="3">
        <f>LOG10(255^2/Table1[[#This Row],[MSE]])*10</f>
        <v>53.119115113465483</v>
      </c>
      <c r="M437" s="3">
        <f>(Table1[[#This Row],[Ukuran Asli (kb)]]-Table1[[#This Row],[Ukuran Hasil (kb)]])/Table1[[#This Row],[Ukuran Asli (kb)]]*100</f>
        <v>56.543020817154364</v>
      </c>
      <c r="N437" s="6" t="s">
        <v>245</v>
      </c>
    </row>
    <row r="438" spans="1:14" ht="15.75" thickBot="1" x14ac:dyDescent="0.3">
      <c r="A438" s="1">
        <v>437</v>
      </c>
      <c r="B438" s="7" t="s">
        <v>105</v>
      </c>
      <c r="C438" s="4" t="s">
        <v>14</v>
      </c>
      <c r="D438" s="1">
        <v>8</v>
      </c>
      <c r="E438" s="4" t="str">
        <f>IF(Table1[[#This Row],[Bit (pixel)]]=8,"Grayscale",IF(Table1[[#This Row],[Bit (pixel)]]=24,"True Color",""))</f>
        <v>Grayscale</v>
      </c>
      <c r="F438" s="3">
        <v>110.0967</v>
      </c>
      <c r="G438" s="2" t="s">
        <v>104</v>
      </c>
      <c r="H438" s="2" t="s">
        <v>11</v>
      </c>
      <c r="I438" s="1">
        <v>2</v>
      </c>
      <c r="J438" s="3">
        <v>45.794899999999998</v>
      </c>
      <c r="K438" s="3">
        <v>5.6174999999999997</v>
      </c>
      <c r="L438" s="3">
        <f>LOG10(255^2/Table1[[#This Row],[MSE]])*10</f>
        <v>40.635372797767445</v>
      </c>
      <c r="M438" s="3">
        <f>(Table1[[#This Row],[Ukuran Asli (kb)]]-Table1[[#This Row],[Ukuran Hasil (kb)]])/Table1[[#This Row],[Ukuran Asli (kb)]]*100</f>
        <v>58.404838655472865</v>
      </c>
      <c r="N438" s="6" t="s">
        <v>245</v>
      </c>
    </row>
    <row r="439" spans="1:14" ht="15.75" thickBot="1" x14ac:dyDescent="0.3">
      <c r="A439" s="1">
        <v>438</v>
      </c>
      <c r="B439" s="7" t="s">
        <v>105</v>
      </c>
      <c r="C439" s="4" t="s">
        <v>14</v>
      </c>
      <c r="D439" s="1">
        <v>8</v>
      </c>
      <c r="E439" s="4" t="str">
        <f>IF(Table1[[#This Row],[Bit (pixel)]]=8,"Grayscale",IF(Table1[[#This Row],[Bit (pixel)]]=24,"True Color",""))</f>
        <v>Grayscale</v>
      </c>
      <c r="F439" s="3">
        <v>110.0967</v>
      </c>
      <c r="G439" s="2" t="s">
        <v>104</v>
      </c>
      <c r="H439" s="2" t="s">
        <v>11</v>
      </c>
      <c r="I439" s="1">
        <v>3</v>
      </c>
      <c r="J439" s="3">
        <v>40.877899999999997</v>
      </c>
      <c r="K439" s="3">
        <v>23.236799999999999</v>
      </c>
      <c r="L439" s="3">
        <f>LOG10(255^2/Table1[[#This Row],[MSE]])*10</f>
        <v>34.469040408514331</v>
      </c>
      <c r="M439" s="3">
        <f>(Table1[[#This Row],[Ukuran Asli (kb)]]-Table1[[#This Row],[Ukuran Hasil (kb)]])/Table1[[#This Row],[Ukuran Asli (kb)]]*100</f>
        <v>62.870912570494852</v>
      </c>
      <c r="N439" s="6" t="s">
        <v>245</v>
      </c>
    </row>
    <row r="440" spans="1:14" ht="15.75" thickBot="1" x14ac:dyDescent="0.3">
      <c r="A440" s="1">
        <v>439</v>
      </c>
      <c r="B440" s="7" t="s">
        <v>105</v>
      </c>
      <c r="C440" s="4" t="s">
        <v>14</v>
      </c>
      <c r="D440" s="1">
        <v>8</v>
      </c>
      <c r="E440" s="4" t="str">
        <f>IF(Table1[[#This Row],[Bit (pixel)]]=8,"Grayscale",IF(Table1[[#This Row],[Bit (pixel)]]=24,"True Color",""))</f>
        <v>Grayscale</v>
      </c>
      <c r="F440" s="3">
        <v>110.0967</v>
      </c>
      <c r="G440" s="2" t="s">
        <v>104</v>
      </c>
      <c r="H440" s="2" t="s">
        <v>12</v>
      </c>
      <c r="I440" s="1">
        <v>1</v>
      </c>
      <c r="J440" s="3">
        <v>47.871099999999998</v>
      </c>
      <c r="K440" s="3">
        <v>0.32278000000000001</v>
      </c>
      <c r="L440" s="3">
        <f>LOG10(255^2/Table1[[#This Row],[MSE]])*10</f>
        <v>53.041737436119561</v>
      </c>
      <c r="M440" s="3">
        <f>(Table1[[#This Row],[Ukuran Asli (kb)]]-Table1[[#This Row],[Ukuran Hasil (kb)]])/Table1[[#This Row],[Ukuran Asli (kb)]]*100</f>
        <v>56.51904189680527</v>
      </c>
      <c r="N440" s="6" t="s">
        <v>245</v>
      </c>
    </row>
    <row r="441" spans="1:14" ht="15.75" thickBot="1" x14ac:dyDescent="0.3">
      <c r="A441" s="1">
        <v>440</v>
      </c>
      <c r="B441" s="7" t="s">
        <v>105</v>
      </c>
      <c r="C441" s="4" t="s">
        <v>14</v>
      </c>
      <c r="D441" s="1">
        <v>8</v>
      </c>
      <c r="E441" s="4" t="str">
        <f>IF(Table1[[#This Row],[Bit (pixel)]]=8,"Grayscale",IF(Table1[[#This Row],[Bit (pixel)]]=24,"True Color",""))</f>
        <v>Grayscale</v>
      </c>
      <c r="F441" s="3">
        <v>110.0967</v>
      </c>
      <c r="G441" s="2" t="s">
        <v>104</v>
      </c>
      <c r="H441" s="2" t="s">
        <v>12</v>
      </c>
      <c r="I441" s="1">
        <v>2</v>
      </c>
      <c r="J441" s="3">
        <v>44.919899999999998</v>
      </c>
      <c r="K441" s="3">
        <v>5.4261999999999997</v>
      </c>
      <c r="L441" s="3">
        <f>LOG10(255^2/Table1[[#This Row],[MSE]])*10</f>
        <v>40.785845638316388</v>
      </c>
      <c r="M441" s="3">
        <f>(Table1[[#This Row],[Ukuran Asli (kb)]]-Table1[[#This Row],[Ukuran Hasil (kb)]])/Table1[[#This Row],[Ukuran Asli (kb)]]*100</f>
        <v>59.199594538255916</v>
      </c>
      <c r="N441" s="6" t="s">
        <v>245</v>
      </c>
    </row>
    <row r="442" spans="1:14" ht="15.75" thickBot="1" x14ac:dyDescent="0.3">
      <c r="A442" s="1">
        <v>441</v>
      </c>
      <c r="B442" s="7" t="s">
        <v>105</v>
      </c>
      <c r="C442" s="4" t="s">
        <v>14</v>
      </c>
      <c r="D442" s="1">
        <v>8</v>
      </c>
      <c r="E442" s="4" t="str">
        <f>IF(Table1[[#This Row],[Bit (pixel)]]=8,"Grayscale",IF(Table1[[#This Row],[Bit (pixel)]]=24,"True Color",""))</f>
        <v>Grayscale</v>
      </c>
      <c r="F442" s="3">
        <v>110.0967</v>
      </c>
      <c r="G442" s="2" t="s">
        <v>104</v>
      </c>
      <c r="H442" s="2" t="s">
        <v>12</v>
      </c>
      <c r="I442" s="1">
        <v>3</v>
      </c>
      <c r="J442" s="3">
        <v>39.965800000000002</v>
      </c>
      <c r="K442" s="3">
        <v>22.032399999999999</v>
      </c>
      <c r="L442" s="3">
        <f>LOG10(255^2/Table1[[#This Row],[MSE]])*10</f>
        <v>34.700185532321214</v>
      </c>
      <c r="M442" s="3">
        <f>(Table1[[#This Row],[Ukuran Asli (kb)]]-Table1[[#This Row],[Ukuran Hasil (kb)]])/Table1[[#This Row],[Ukuran Asli (kb)]]*100</f>
        <v>63.699366102707891</v>
      </c>
      <c r="N442" s="6" t="s">
        <v>245</v>
      </c>
    </row>
    <row r="443" spans="1:14" ht="15.75" thickBot="1" x14ac:dyDescent="0.3">
      <c r="A443" s="1">
        <v>442</v>
      </c>
      <c r="B443" s="7" t="s">
        <v>106</v>
      </c>
      <c r="C443" s="4" t="s">
        <v>14</v>
      </c>
      <c r="D443" s="1">
        <v>24</v>
      </c>
      <c r="E443" s="4" t="str">
        <f>IF(Table1[[#This Row],[Bit (pixel)]]=8,"Grayscale",IF(Table1[[#This Row],[Bit (pixel)]]=24,"True Color",""))</f>
        <v>True Color</v>
      </c>
      <c r="F443" s="3">
        <v>268.12</v>
      </c>
      <c r="G443" s="2" t="s">
        <v>232</v>
      </c>
      <c r="H443" s="2" t="s">
        <v>7</v>
      </c>
      <c r="I443" s="1">
        <v>1</v>
      </c>
      <c r="J443" s="3">
        <v>47.05</v>
      </c>
      <c r="K443" s="3">
        <v>5.0000000000000001E-3</v>
      </c>
      <c r="L443" s="3">
        <f>LOG10(255^2/Table1[[#This Row],[MSE]])*10</f>
        <v>71.141103565318915</v>
      </c>
      <c r="M443" s="3">
        <f>(Table1[[#This Row],[Ukuran Asli (kb)]]-Table1[[#This Row],[Ukuran Hasil (kb)]])/Table1[[#This Row],[Ukuran Asli (kb)]]*100</f>
        <v>82.451887214679985</v>
      </c>
      <c r="N443" s="6" t="s">
        <v>245</v>
      </c>
    </row>
    <row r="444" spans="1:14" ht="15.75" thickBot="1" x14ac:dyDescent="0.3">
      <c r="A444" s="1">
        <v>443</v>
      </c>
      <c r="B444" s="7" t="s">
        <v>106</v>
      </c>
      <c r="C444" s="4" t="s">
        <v>14</v>
      </c>
      <c r="D444" s="1">
        <v>24</v>
      </c>
      <c r="E444" s="4" t="str">
        <f>IF(Table1[[#This Row],[Bit (pixel)]]=8,"Grayscale",IF(Table1[[#This Row],[Bit (pixel)]]=24,"True Color",""))</f>
        <v>True Color</v>
      </c>
      <c r="F444" s="3">
        <v>268.12</v>
      </c>
      <c r="G444" s="2" t="s">
        <v>232</v>
      </c>
      <c r="H444" s="2" t="s">
        <v>7</v>
      </c>
      <c r="I444" s="1">
        <v>2</v>
      </c>
      <c r="J444" s="3">
        <v>45.2</v>
      </c>
      <c r="K444" s="3">
        <v>0.09</v>
      </c>
      <c r="L444" s="3">
        <f>LOG10(255^2/Table1[[#This Row],[MSE]])*10</f>
        <v>58.588378514285857</v>
      </c>
      <c r="M444" s="3">
        <f>(Table1[[#This Row],[Ukuran Asli (kb)]]-Table1[[#This Row],[Ukuran Hasil (kb)]])/Table1[[#This Row],[Ukuran Asli (kb)]]*100</f>
        <v>83.141876771594809</v>
      </c>
      <c r="N444" s="6" t="s">
        <v>245</v>
      </c>
    </row>
    <row r="445" spans="1:14" ht="15.75" thickBot="1" x14ac:dyDescent="0.3">
      <c r="A445" s="1">
        <v>444</v>
      </c>
      <c r="B445" s="7" t="s">
        <v>106</v>
      </c>
      <c r="C445" s="4" t="s">
        <v>14</v>
      </c>
      <c r="D445" s="1">
        <v>24</v>
      </c>
      <c r="E445" s="4" t="str">
        <f>IF(Table1[[#This Row],[Bit (pixel)]]=8,"Grayscale",IF(Table1[[#This Row],[Bit (pixel)]]=24,"True Color",""))</f>
        <v>True Color</v>
      </c>
      <c r="F445" s="3">
        <v>268.12</v>
      </c>
      <c r="G445" s="2" t="s">
        <v>232</v>
      </c>
      <c r="H445" s="2" t="s">
        <v>7</v>
      </c>
      <c r="I445" s="1">
        <v>3</v>
      </c>
      <c r="J445" s="3">
        <v>37.69</v>
      </c>
      <c r="K445" s="3">
        <v>0.36</v>
      </c>
      <c r="L445" s="3">
        <f>LOG10(255^2/Table1[[#This Row],[MSE]])*10</f>
        <v>52.567778601006232</v>
      </c>
      <c r="M445" s="3">
        <f>(Table1[[#This Row],[Ukuran Asli (kb)]]-Table1[[#This Row],[Ukuran Hasil (kb)]])/Table1[[#This Row],[Ukuran Asli (kb)]]*100</f>
        <v>85.942861405340892</v>
      </c>
      <c r="N445" s="6" t="s">
        <v>245</v>
      </c>
    </row>
    <row r="446" spans="1:14" ht="15.75" thickBot="1" x14ac:dyDescent="0.3">
      <c r="A446" s="1">
        <v>445</v>
      </c>
      <c r="B446" s="7" t="s">
        <v>106</v>
      </c>
      <c r="C446" s="4" t="s">
        <v>14</v>
      </c>
      <c r="D446" s="1">
        <v>24</v>
      </c>
      <c r="E446" s="4" t="str">
        <f>IF(Table1[[#This Row],[Bit (pixel)]]=8,"Grayscale",IF(Table1[[#This Row],[Bit (pixel)]]=24,"True Color",""))</f>
        <v>True Color</v>
      </c>
      <c r="F446" s="3">
        <v>268.12</v>
      </c>
      <c r="G446" s="2" t="s">
        <v>232</v>
      </c>
      <c r="H446" s="2" t="s">
        <v>11</v>
      </c>
      <c r="I446" s="1">
        <v>1</v>
      </c>
      <c r="J446" s="3">
        <v>47.05</v>
      </c>
      <c r="K446" s="3">
        <v>2.0000000000000002E-5</v>
      </c>
      <c r="L446" s="3">
        <f>LOG10(255^2/Table1[[#This Row],[MSE]])*10</f>
        <v>95.120503652039304</v>
      </c>
      <c r="M446" s="3">
        <f>(Table1[[#This Row],[Ukuran Asli (kb)]]-Table1[[#This Row],[Ukuran Hasil (kb)]])/Table1[[#This Row],[Ukuran Asli (kb)]]*100</f>
        <v>82.451887214679985</v>
      </c>
      <c r="N446" s="6" t="s">
        <v>245</v>
      </c>
    </row>
    <row r="447" spans="1:14" ht="15.75" thickBot="1" x14ac:dyDescent="0.3">
      <c r="A447" s="1">
        <v>446</v>
      </c>
      <c r="B447" s="7" t="s">
        <v>106</v>
      </c>
      <c r="C447" s="4" t="s">
        <v>14</v>
      </c>
      <c r="D447" s="1">
        <v>24</v>
      </c>
      <c r="E447" s="4" t="str">
        <f>IF(Table1[[#This Row],[Bit (pixel)]]=8,"Grayscale",IF(Table1[[#This Row],[Bit (pixel)]]=24,"True Color",""))</f>
        <v>True Color</v>
      </c>
      <c r="F447" s="3">
        <v>268.12</v>
      </c>
      <c r="G447" s="2" t="s">
        <v>232</v>
      </c>
      <c r="H447" s="2" t="s">
        <v>11</v>
      </c>
      <c r="I447" s="1">
        <v>2</v>
      </c>
      <c r="J447" s="3">
        <v>46.02</v>
      </c>
      <c r="K447" s="3">
        <v>0.05</v>
      </c>
      <c r="L447" s="3">
        <f>LOG10(255^2/Table1[[#This Row],[MSE]])*10</f>
        <v>61.141103565318915</v>
      </c>
      <c r="M447" s="3">
        <f>(Table1[[#This Row],[Ukuran Asli (kb)]]-Table1[[#This Row],[Ukuran Hasil (kb)]])/Table1[[#This Row],[Ukuran Asli (kb)]]*100</f>
        <v>82.83604356258391</v>
      </c>
      <c r="N447" s="6" t="s">
        <v>245</v>
      </c>
    </row>
    <row r="448" spans="1:14" ht="15.75" thickBot="1" x14ac:dyDescent="0.3">
      <c r="A448" s="1">
        <v>447</v>
      </c>
      <c r="B448" s="7" t="s">
        <v>106</v>
      </c>
      <c r="C448" s="4" t="s">
        <v>14</v>
      </c>
      <c r="D448" s="1">
        <v>24</v>
      </c>
      <c r="E448" s="4" t="str">
        <f>IF(Table1[[#This Row],[Bit (pixel)]]=8,"Grayscale",IF(Table1[[#This Row],[Bit (pixel)]]=24,"True Color",""))</f>
        <v>True Color</v>
      </c>
      <c r="F448" s="3">
        <v>268.12</v>
      </c>
      <c r="G448" s="2" t="s">
        <v>232</v>
      </c>
      <c r="H448" s="2" t="s">
        <v>11</v>
      </c>
      <c r="I448" s="1">
        <v>3</v>
      </c>
      <c r="J448" s="3">
        <v>41.57</v>
      </c>
      <c r="K448" s="3">
        <v>0.28999999999999998</v>
      </c>
      <c r="L448" s="3">
        <f>LOG10(255^2/Table1[[#This Row],[MSE]])*10</f>
        <v>53.506823629689542</v>
      </c>
      <c r="M448" s="3">
        <f>(Table1[[#This Row],[Ukuran Asli (kb)]]-Table1[[#This Row],[Ukuran Hasil (kb)]])/Table1[[#This Row],[Ukuran Asli (kb)]]*100</f>
        <v>84.495748172460097</v>
      </c>
      <c r="N448" s="6" t="s">
        <v>245</v>
      </c>
    </row>
    <row r="449" spans="1:14" ht="15.75" thickBot="1" x14ac:dyDescent="0.3">
      <c r="A449" s="1">
        <v>448</v>
      </c>
      <c r="B449" s="7" t="s">
        <v>106</v>
      </c>
      <c r="C449" s="4" t="s">
        <v>14</v>
      </c>
      <c r="D449" s="1">
        <v>24</v>
      </c>
      <c r="E449" s="4" t="str">
        <f>IF(Table1[[#This Row],[Bit (pixel)]]=8,"Grayscale",IF(Table1[[#This Row],[Bit (pixel)]]=24,"True Color",""))</f>
        <v>True Color</v>
      </c>
      <c r="F449" s="3">
        <v>268.12</v>
      </c>
      <c r="G449" s="2" t="s">
        <v>232</v>
      </c>
      <c r="H449" s="2" t="s">
        <v>12</v>
      </c>
      <c r="I449" s="1">
        <v>1</v>
      </c>
      <c r="J449" s="3">
        <v>47.05</v>
      </c>
      <c r="K449" s="3">
        <v>2.0000000000000001E-4</v>
      </c>
      <c r="L449" s="3">
        <f>LOG10(255^2/Table1[[#This Row],[MSE]])*10</f>
        <v>85.120503652039304</v>
      </c>
      <c r="M449" s="3">
        <f>(Table1[[#This Row],[Ukuran Asli (kb)]]-Table1[[#This Row],[Ukuran Hasil (kb)]])/Table1[[#This Row],[Ukuran Asli (kb)]]*100</f>
        <v>82.451887214679985</v>
      </c>
      <c r="N449" s="6" t="s">
        <v>245</v>
      </c>
    </row>
    <row r="450" spans="1:14" ht="15.75" thickBot="1" x14ac:dyDescent="0.3">
      <c r="A450" s="1">
        <v>449</v>
      </c>
      <c r="B450" s="7" t="s">
        <v>106</v>
      </c>
      <c r="C450" s="4" t="s">
        <v>14</v>
      </c>
      <c r="D450" s="1">
        <v>24</v>
      </c>
      <c r="E450" s="4" t="str">
        <f>IF(Table1[[#This Row],[Bit (pixel)]]=8,"Grayscale",IF(Table1[[#This Row],[Bit (pixel)]]=24,"True Color",""))</f>
        <v>True Color</v>
      </c>
      <c r="F450" s="3">
        <v>268.12</v>
      </c>
      <c r="G450" s="2" t="s">
        <v>232</v>
      </c>
      <c r="H450" s="2" t="s">
        <v>12</v>
      </c>
      <c r="I450" s="1">
        <v>2</v>
      </c>
      <c r="J450" s="3">
        <v>46.03</v>
      </c>
      <c r="K450" s="3">
        <v>0.05</v>
      </c>
      <c r="L450" s="3">
        <f>LOG10(255^2/Table1[[#This Row],[MSE]])*10</f>
        <v>61.141103565318915</v>
      </c>
      <c r="M450" s="3">
        <f>(Table1[[#This Row],[Ukuran Asli (kb)]]-Table1[[#This Row],[Ukuran Hasil (kb)]])/Table1[[#This Row],[Ukuran Asli (kb)]]*100</f>
        <v>82.832313889303293</v>
      </c>
      <c r="N450" s="6" t="s">
        <v>245</v>
      </c>
    </row>
    <row r="451" spans="1:14" ht="15.75" thickBot="1" x14ac:dyDescent="0.3">
      <c r="A451" s="1">
        <v>450</v>
      </c>
      <c r="B451" s="7" t="s">
        <v>106</v>
      </c>
      <c r="C451" s="4" t="s">
        <v>14</v>
      </c>
      <c r="D451" s="1">
        <v>24</v>
      </c>
      <c r="E451" s="4" t="str">
        <f>IF(Table1[[#This Row],[Bit (pixel)]]=8,"Grayscale",IF(Table1[[#This Row],[Bit (pixel)]]=24,"True Color",""))</f>
        <v>True Color</v>
      </c>
      <c r="F451" s="3">
        <v>268.12</v>
      </c>
      <c r="G451" s="2" t="s">
        <v>232</v>
      </c>
      <c r="H451" s="2" t="s">
        <v>12</v>
      </c>
      <c r="I451" s="1">
        <v>3</v>
      </c>
      <c r="J451" s="3">
        <v>41.89</v>
      </c>
      <c r="K451" s="3">
        <v>0.27</v>
      </c>
      <c r="L451" s="3">
        <f>LOG10(255^2/Table1[[#This Row],[MSE]])*10</f>
        <v>53.817165967089231</v>
      </c>
      <c r="M451" s="3">
        <f>(Table1[[#This Row],[Ukuran Asli (kb)]]-Table1[[#This Row],[Ukuran Hasil (kb)]])/Table1[[#This Row],[Ukuran Asli (kb)]]*100</f>
        <v>84.376398627480242</v>
      </c>
      <c r="N451" s="6" t="s">
        <v>245</v>
      </c>
    </row>
    <row r="452" spans="1:14" ht="15.75" hidden="1" thickBot="1" x14ac:dyDescent="0.3">
      <c r="A452" s="1">
        <v>451</v>
      </c>
      <c r="B452" s="7" t="s">
        <v>62</v>
      </c>
      <c r="C452" s="4" t="s">
        <v>20</v>
      </c>
      <c r="D452" s="1">
        <v>24</v>
      </c>
      <c r="E452" s="4" t="str">
        <f>IF(Table1[[#This Row],[Bit (pixel)]]=8,"Grayscale",IF(Table1[[#This Row],[Bit (pixel)]]=24,"True Color",""))</f>
        <v>True Color</v>
      </c>
      <c r="F452" s="3">
        <v>1367.4902</v>
      </c>
      <c r="G452" s="2" t="s">
        <v>63</v>
      </c>
      <c r="H452" s="2" t="s">
        <v>7</v>
      </c>
      <c r="I452" s="1">
        <v>1</v>
      </c>
      <c r="J452" s="3">
        <v>1367.4902</v>
      </c>
      <c r="K452" s="3">
        <v>9.2077999999999995E-4</v>
      </c>
      <c r="L452" s="3">
        <f>LOG10(255^2/Table1[[#This Row],[MSE]])*10</f>
        <v>78.489244833304156</v>
      </c>
      <c r="M452" s="3">
        <f>(Table1[[#This Row],[Ukuran Asli (kb)]]-Table1[[#This Row],[Ukuran Hasil (kb)]])/Table1[[#This Row],[Ukuran Asli (kb)]]*100</f>
        <v>0</v>
      </c>
      <c r="N452" s="6" t="s">
        <v>240</v>
      </c>
    </row>
    <row r="453" spans="1:14" ht="15.75" hidden="1" thickBot="1" x14ac:dyDescent="0.3">
      <c r="A453" s="1">
        <v>452</v>
      </c>
      <c r="B453" s="7" t="s">
        <v>62</v>
      </c>
      <c r="C453" s="4" t="s">
        <v>20</v>
      </c>
      <c r="D453" s="1">
        <v>24</v>
      </c>
      <c r="E453" s="4" t="str">
        <f>IF(Table1[[#This Row],[Bit (pixel)]]=8,"Grayscale",IF(Table1[[#This Row],[Bit (pixel)]]=24,"True Color",""))</f>
        <v>True Color</v>
      </c>
      <c r="F453" s="3">
        <v>1367.4902</v>
      </c>
      <c r="G453" s="2" t="s">
        <v>63</v>
      </c>
      <c r="H453" s="2" t="s">
        <v>7</v>
      </c>
      <c r="I453" s="1">
        <v>2</v>
      </c>
      <c r="J453" s="3">
        <v>1367.4902</v>
      </c>
      <c r="K453" s="3">
        <v>0.65876000000000001</v>
      </c>
      <c r="L453" s="3">
        <f>LOG10(255^2/Table1[[#This Row],[MSE]])*10</f>
        <v>49.943531399917383</v>
      </c>
      <c r="M453" s="3">
        <f>(Table1[[#This Row],[Ukuran Asli (kb)]]-Table1[[#This Row],[Ukuran Hasil (kb)]])/Table1[[#This Row],[Ukuran Asli (kb)]]*100</f>
        <v>0</v>
      </c>
      <c r="N453" s="6" t="s">
        <v>240</v>
      </c>
    </row>
    <row r="454" spans="1:14" ht="15.75" hidden="1" thickBot="1" x14ac:dyDescent="0.3">
      <c r="A454" s="1">
        <v>453</v>
      </c>
      <c r="B454" s="7" t="s">
        <v>62</v>
      </c>
      <c r="C454" s="4" t="s">
        <v>20</v>
      </c>
      <c r="D454" s="1">
        <v>24</v>
      </c>
      <c r="E454" s="4" t="str">
        <f>IF(Table1[[#This Row],[Bit (pixel)]]=8,"Grayscale",IF(Table1[[#This Row],[Bit (pixel)]]=24,"True Color",""))</f>
        <v>True Color</v>
      </c>
      <c r="F454" s="3">
        <v>1367.4902</v>
      </c>
      <c r="G454" s="2" t="s">
        <v>63</v>
      </c>
      <c r="H454" s="2" t="s">
        <v>7</v>
      </c>
      <c r="I454" s="1">
        <v>3</v>
      </c>
      <c r="J454" s="3">
        <v>1367.4902</v>
      </c>
      <c r="K454" s="3">
        <v>3.4495</v>
      </c>
      <c r="L454" s="3">
        <f>LOG10(255^2/Table1[[#This Row],[MSE]])*10</f>
        <v>42.75324211585297</v>
      </c>
      <c r="M454" s="3">
        <f>(Table1[[#This Row],[Ukuran Asli (kb)]]-Table1[[#This Row],[Ukuran Hasil (kb)]])/Table1[[#This Row],[Ukuran Asli (kb)]]*100</f>
        <v>0</v>
      </c>
      <c r="N454" s="6" t="s">
        <v>240</v>
      </c>
    </row>
    <row r="455" spans="1:14" ht="15.75" hidden="1" thickBot="1" x14ac:dyDescent="0.3">
      <c r="A455" s="1">
        <v>454</v>
      </c>
      <c r="B455" s="7" t="s">
        <v>62</v>
      </c>
      <c r="C455" s="4" t="s">
        <v>20</v>
      </c>
      <c r="D455" s="1">
        <v>24</v>
      </c>
      <c r="E455" s="4" t="str">
        <f>IF(Table1[[#This Row],[Bit (pixel)]]=8,"Grayscale",IF(Table1[[#This Row],[Bit (pixel)]]=24,"True Color",""))</f>
        <v>True Color</v>
      </c>
      <c r="F455" s="3">
        <v>1367.4902</v>
      </c>
      <c r="G455" s="2" t="s">
        <v>63</v>
      </c>
      <c r="H455" s="2" t="s">
        <v>11</v>
      </c>
      <c r="I455" s="1">
        <v>1</v>
      </c>
      <c r="J455" s="3">
        <v>1367.4902</v>
      </c>
      <c r="K455" s="3">
        <v>0.19758000000000001</v>
      </c>
      <c r="L455" s="3">
        <f>LOG10(255^2/Table1[[#This Row],[MSE]])*10</f>
        <v>55.173373797723585</v>
      </c>
      <c r="M455" s="3">
        <f>(Table1[[#This Row],[Ukuran Asli (kb)]]-Table1[[#This Row],[Ukuran Hasil (kb)]])/Table1[[#This Row],[Ukuran Asli (kb)]]*100</f>
        <v>0</v>
      </c>
      <c r="N455" s="6" t="s">
        <v>240</v>
      </c>
    </row>
    <row r="456" spans="1:14" ht="15.75" hidden="1" thickBot="1" x14ac:dyDescent="0.3">
      <c r="A456" s="1">
        <v>455</v>
      </c>
      <c r="B456" s="7" t="s">
        <v>62</v>
      </c>
      <c r="C456" s="4" t="s">
        <v>20</v>
      </c>
      <c r="D456" s="1">
        <v>24</v>
      </c>
      <c r="E456" s="4" t="str">
        <f>IF(Table1[[#This Row],[Bit (pixel)]]=8,"Grayscale",IF(Table1[[#This Row],[Bit (pixel)]]=24,"True Color",""))</f>
        <v>True Color</v>
      </c>
      <c r="F456" s="3">
        <v>1367.4902</v>
      </c>
      <c r="G456" s="2" t="s">
        <v>63</v>
      </c>
      <c r="H456" s="2" t="s">
        <v>11</v>
      </c>
      <c r="I456" s="1">
        <v>2</v>
      </c>
      <c r="J456" s="3">
        <v>1367.4902</v>
      </c>
      <c r="K456" s="3">
        <v>0.35059000000000001</v>
      </c>
      <c r="L456" s="3">
        <f>LOG10(255^2/Table1[[#This Row],[MSE]])*10</f>
        <v>52.682808364654001</v>
      </c>
      <c r="M456" s="3">
        <f>(Table1[[#This Row],[Ukuran Asli (kb)]]-Table1[[#This Row],[Ukuran Hasil (kb)]])/Table1[[#This Row],[Ukuran Asli (kb)]]*100</f>
        <v>0</v>
      </c>
      <c r="N456" s="6" t="s">
        <v>240</v>
      </c>
    </row>
    <row r="457" spans="1:14" ht="15.75" hidden="1" thickBot="1" x14ac:dyDescent="0.3">
      <c r="A457" s="1">
        <v>456</v>
      </c>
      <c r="B457" s="7" t="s">
        <v>62</v>
      </c>
      <c r="C457" s="4" t="s">
        <v>20</v>
      </c>
      <c r="D457" s="1">
        <v>24</v>
      </c>
      <c r="E457" s="4" t="str">
        <f>IF(Table1[[#This Row],[Bit (pixel)]]=8,"Grayscale",IF(Table1[[#This Row],[Bit (pixel)]]=24,"True Color",""))</f>
        <v>True Color</v>
      </c>
      <c r="F457" s="3">
        <v>1367.4902</v>
      </c>
      <c r="G457" s="2" t="s">
        <v>63</v>
      </c>
      <c r="H457" s="2" t="s">
        <v>11</v>
      </c>
      <c r="I457" s="1">
        <v>3</v>
      </c>
      <c r="J457" s="3">
        <v>1367.4902</v>
      </c>
      <c r="K457" s="3">
        <v>2.3552</v>
      </c>
      <c r="L457" s="3">
        <f>LOG10(255^2/Table1[[#This Row],[MSE]])*10</f>
        <v>44.410525682105053</v>
      </c>
      <c r="M457" s="3">
        <f>(Table1[[#This Row],[Ukuran Asli (kb)]]-Table1[[#This Row],[Ukuran Hasil (kb)]])/Table1[[#This Row],[Ukuran Asli (kb)]]*100</f>
        <v>0</v>
      </c>
      <c r="N457" s="6" t="s">
        <v>240</v>
      </c>
    </row>
    <row r="458" spans="1:14" ht="15.75" hidden="1" thickBot="1" x14ac:dyDescent="0.3">
      <c r="A458" s="1">
        <v>457</v>
      </c>
      <c r="B458" s="7" t="s">
        <v>62</v>
      </c>
      <c r="C458" s="4" t="s">
        <v>20</v>
      </c>
      <c r="D458" s="1">
        <v>24</v>
      </c>
      <c r="E458" s="4" t="str">
        <f>IF(Table1[[#This Row],[Bit (pixel)]]=8,"Grayscale",IF(Table1[[#This Row],[Bit (pixel)]]=24,"True Color",""))</f>
        <v>True Color</v>
      </c>
      <c r="F458" s="3">
        <v>1367.4902</v>
      </c>
      <c r="G458" s="2" t="s">
        <v>63</v>
      </c>
      <c r="H458" s="2" t="s">
        <v>12</v>
      </c>
      <c r="I458" s="1">
        <v>1</v>
      </c>
      <c r="J458" s="3">
        <v>1367.4902</v>
      </c>
      <c r="K458" s="3">
        <v>1.2998E-4</v>
      </c>
      <c r="L458" s="3">
        <f>LOG10(255^2/Table1[[#This Row],[MSE]])*10</f>
        <v>86.992038282368583</v>
      </c>
      <c r="M458" s="3">
        <f>(Table1[[#This Row],[Ukuran Asli (kb)]]-Table1[[#This Row],[Ukuran Hasil (kb)]])/Table1[[#This Row],[Ukuran Asli (kb)]]*100</f>
        <v>0</v>
      </c>
      <c r="N458" s="6" t="s">
        <v>240</v>
      </c>
    </row>
    <row r="459" spans="1:14" ht="15.75" hidden="1" thickBot="1" x14ac:dyDescent="0.3">
      <c r="A459" s="1">
        <v>458</v>
      </c>
      <c r="B459" s="7" t="s">
        <v>62</v>
      </c>
      <c r="C459" s="4" t="s">
        <v>20</v>
      </c>
      <c r="D459" s="1">
        <v>24</v>
      </c>
      <c r="E459" s="4" t="str">
        <f>IF(Table1[[#This Row],[Bit (pixel)]]=8,"Grayscale",IF(Table1[[#This Row],[Bit (pixel)]]=24,"True Color",""))</f>
        <v>True Color</v>
      </c>
      <c r="F459" s="3">
        <v>1367.4902</v>
      </c>
      <c r="G459" s="2" t="s">
        <v>63</v>
      </c>
      <c r="H459" s="2" t="s">
        <v>12</v>
      </c>
      <c r="I459" s="1">
        <v>2</v>
      </c>
      <c r="J459" s="3">
        <v>1367.4902</v>
      </c>
      <c r="K459" s="3">
        <v>0.33616000000000001</v>
      </c>
      <c r="L459" s="3">
        <f>LOG10(255^2/Table1[[#This Row],[MSE]])*10</f>
        <v>52.865343258060335</v>
      </c>
      <c r="M459" s="3">
        <f>(Table1[[#This Row],[Ukuran Asli (kb)]]-Table1[[#This Row],[Ukuran Hasil (kb)]])/Table1[[#This Row],[Ukuran Asli (kb)]]*100</f>
        <v>0</v>
      </c>
      <c r="N459" s="6" t="s">
        <v>240</v>
      </c>
    </row>
    <row r="460" spans="1:14" ht="15.75" hidden="1" thickBot="1" x14ac:dyDescent="0.3">
      <c r="A460" s="1">
        <v>459</v>
      </c>
      <c r="B460" s="7" t="s">
        <v>62</v>
      </c>
      <c r="C460" s="4" t="s">
        <v>20</v>
      </c>
      <c r="D460" s="1">
        <v>24</v>
      </c>
      <c r="E460" s="4" t="str">
        <f>IF(Table1[[#This Row],[Bit (pixel)]]=8,"Grayscale",IF(Table1[[#This Row],[Bit (pixel)]]=24,"True Color",""))</f>
        <v>True Color</v>
      </c>
      <c r="F460" s="3">
        <v>1367.4902</v>
      </c>
      <c r="G460" s="2" t="s">
        <v>63</v>
      </c>
      <c r="H460" s="2" t="s">
        <v>12</v>
      </c>
      <c r="I460" s="1">
        <v>3</v>
      </c>
      <c r="J460" s="3">
        <v>1367.4902</v>
      </c>
      <c r="K460" s="3">
        <v>2.2942</v>
      </c>
      <c r="L460" s="3">
        <f>LOG10(255^2/Table1[[#This Row],[MSE]])*10</f>
        <v>44.524490854411752</v>
      </c>
      <c r="M460" s="3">
        <f>(Table1[[#This Row],[Ukuran Asli (kb)]]-Table1[[#This Row],[Ukuran Hasil (kb)]])/Table1[[#This Row],[Ukuran Asli (kb)]]*100</f>
        <v>0</v>
      </c>
      <c r="N460" s="6" t="s">
        <v>240</v>
      </c>
    </row>
    <row r="461" spans="1:14" ht="15.75" hidden="1" thickBot="1" x14ac:dyDescent="0.3">
      <c r="A461" s="1">
        <v>460</v>
      </c>
      <c r="B461" s="7" t="s">
        <v>64</v>
      </c>
      <c r="C461" s="4" t="s">
        <v>20</v>
      </c>
      <c r="D461" s="1">
        <v>24</v>
      </c>
      <c r="E461" s="4" t="str">
        <f>IF(Table1[[#This Row],[Bit (pixel)]]=8,"Grayscale",IF(Table1[[#This Row],[Bit (pixel)]]=24,"True Color",""))</f>
        <v>True Color</v>
      </c>
      <c r="F461" s="3">
        <v>1367.4902</v>
      </c>
      <c r="G461" s="2" t="s">
        <v>63</v>
      </c>
      <c r="H461" s="2" t="s">
        <v>7</v>
      </c>
      <c r="I461" s="1">
        <v>1</v>
      </c>
      <c r="J461" s="3">
        <v>1367.4902</v>
      </c>
      <c r="K461" s="3">
        <v>5.2800000000000004E-4</v>
      </c>
      <c r="L461" s="3">
        <f>LOG10(255^2/Table1[[#This Row],[MSE]])*10</f>
        <v>80.904464383340979</v>
      </c>
      <c r="M461" s="3">
        <f>(Table1[[#This Row],[Ukuran Asli (kb)]]-Table1[[#This Row],[Ukuran Hasil (kb)]])/Table1[[#This Row],[Ukuran Asli (kb)]]*100</f>
        <v>0</v>
      </c>
      <c r="N461" s="6" t="s">
        <v>240</v>
      </c>
    </row>
    <row r="462" spans="1:14" ht="15.75" hidden="1" thickBot="1" x14ac:dyDescent="0.3">
      <c r="A462" s="1">
        <v>461</v>
      </c>
      <c r="B462" s="7" t="s">
        <v>64</v>
      </c>
      <c r="C462" s="4" t="s">
        <v>20</v>
      </c>
      <c r="D462" s="1">
        <v>24</v>
      </c>
      <c r="E462" s="4" t="str">
        <f>IF(Table1[[#This Row],[Bit (pixel)]]=8,"Grayscale",IF(Table1[[#This Row],[Bit (pixel)]]=24,"True Color",""))</f>
        <v>True Color</v>
      </c>
      <c r="F462" s="3">
        <v>1367.4902</v>
      </c>
      <c r="G462" s="2" t="s">
        <v>63</v>
      </c>
      <c r="H462" s="2" t="s">
        <v>7</v>
      </c>
      <c r="I462" s="1">
        <v>2</v>
      </c>
      <c r="J462" s="3">
        <v>1367.4902</v>
      </c>
      <c r="K462" s="3">
        <v>1.0417000000000001</v>
      </c>
      <c r="L462" s="3">
        <f>LOG10(255^2/Table1[[#This Row],[MSE]])*10</f>
        <v>47.953376967064116</v>
      </c>
      <c r="M462" s="3">
        <f>(Table1[[#This Row],[Ukuran Asli (kb)]]-Table1[[#This Row],[Ukuran Hasil (kb)]])/Table1[[#This Row],[Ukuran Asli (kb)]]*100</f>
        <v>0</v>
      </c>
      <c r="N462" s="6" t="s">
        <v>240</v>
      </c>
    </row>
    <row r="463" spans="1:14" ht="15.75" hidden="1" thickBot="1" x14ac:dyDescent="0.3">
      <c r="A463" s="1">
        <v>462</v>
      </c>
      <c r="B463" s="7" t="s">
        <v>64</v>
      </c>
      <c r="C463" s="4" t="s">
        <v>20</v>
      </c>
      <c r="D463" s="1">
        <v>24</v>
      </c>
      <c r="E463" s="4" t="str">
        <f>IF(Table1[[#This Row],[Bit (pixel)]]=8,"Grayscale",IF(Table1[[#This Row],[Bit (pixel)]]=24,"True Color",""))</f>
        <v>True Color</v>
      </c>
      <c r="F463" s="3">
        <v>1367.4902</v>
      </c>
      <c r="G463" s="2" t="s">
        <v>63</v>
      </c>
      <c r="H463" s="2" t="s">
        <v>7</v>
      </c>
      <c r="I463" s="1">
        <v>3</v>
      </c>
      <c r="J463" s="3">
        <v>1367.4902</v>
      </c>
      <c r="K463" s="3">
        <v>5.2759999999999998</v>
      </c>
      <c r="L463" s="3">
        <f>LOG10(255^2/Table1[[#This Row],[MSE]])*10</f>
        <v>40.907755739935823</v>
      </c>
      <c r="M463" s="3">
        <f>(Table1[[#This Row],[Ukuran Asli (kb)]]-Table1[[#This Row],[Ukuran Hasil (kb)]])/Table1[[#This Row],[Ukuran Asli (kb)]]*100</f>
        <v>0</v>
      </c>
      <c r="N463" s="6" t="s">
        <v>240</v>
      </c>
    </row>
    <row r="464" spans="1:14" ht="15.75" hidden="1" thickBot="1" x14ac:dyDescent="0.3">
      <c r="A464" s="1">
        <v>463</v>
      </c>
      <c r="B464" s="7" t="s">
        <v>64</v>
      </c>
      <c r="C464" s="4" t="s">
        <v>20</v>
      </c>
      <c r="D464" s="1">
        <v>24</v>
      </c>
      <c r="E464" s="4" t="str">
        <f>IF(Table1[[#This Row],[Bit (pixel)]]=8,"Grayscale",IF(Table1[[#This Row],[Bit (pixel)]]=24,"True Color",""))</f>
        <v>True Color</v>
      </c>
      <c r="F464" s="3">
        <v>1367.4902</v>
      </c>
      <c r="G464" s="2" t="s">
        <v>63</v>
      </c>
      <c r="H464" s="2" t="s">
        <v>11</v>
      </c>
      <c r="I464" s="1">
        <v>1</v>
      </c>
      <c r="J464" s="3">
        <v>1367.4902</v>
      </c>
      <c r="K464" s="3">
        <v>0.21187</v>
      </c>
      <c r="L464" s="3">
        <f>LOG10(255^2/Table1[[#This Row],[MSE]])*10</f>
        <v>54.870108942790161</v>
      </c>
      <c r="M464" s="3">
        <f>(Table1[[#This Row],[Ukuran Asli (kb)]]-Table1[[#This Row],[Ukuran Hasil (kb)]])/Table1[[#This Row],[Ukuran Asli (kb)]]*100</f>
        <v>0</v>
      </c>
      <c r="N464" s="6" t="s">
        <v>240</v>
      </c>
    </row>
    <row r="465" spans="1:14" ht="15.75" hidden="1" thickBot="1" x14ac:dyDescent="0.3">
      <c r="A465" s="1">
        <v>464</v>
      </c>
      <c r="B465" s="7" t="s">
        <v>64</v>
      </c>
      <c r="C465" s="4" t="s">
        <v>20</v>
      </c>
      <c r="D465" s="1">
        <v>24</v>
      </c>
      <c r="E465" s="4" t="str">
        <f>IF(Table1[[#This Row],[Bit (pixel)]]=8,"Grayscale",IF(Table1[[#This Row],[Bit (pixel)]]=24,"True Color",""))</f>
        <v>True Color</v>
      </c>
      <c r="F465" s="3">
        <v>1367.4902</v>
      </c>
      <c r="G465" s="2" t="s">
        <v>63</v>
      </c>
      <c r="H465" s="2" t="s">
        <v>11</v>
      </c>
      <c r="I465" s="1">
        <v>2</v>
      </c>
      <c r="J465" s="3">
        <v>1367.4902</v>
      </c>
      <c r="K465" s="3">
        <v>0.44756000000000001</v>
      </c>
      <c r="L465" s="3">
        <f>LOG10(255^2/Table1[[#This Row],[MSE]])*10</f>
        <v>51.622290956915379</v>
      </c>
      <c r="M465" s="3">
        <f>(Table1[[#This Row],[Ukuran Asli (kb)]]-Table1[[#This Row],[Ukuran Hasil (kb)]])/Table1[[#This Row],[Ukuran Asli (kb)]]*100</f>
        <v>0</v>
      </c>
      <c r="N465" s="6" t="s">
        <v>240</v>
      </c>
    </row>
    <row r="466" spans="1:14" ht="15.75" hidden="1" thickBot="1" x14ac:dyDescent="0.3">
      <c r="A466" s="1">
        <v>465</v>
      </c>
      <c r="B466" s="7" t="s">
        <v>64</v>
      </c>
      <c r="C466" s="4" t="s">
        <v>20</v>
      </c>
      <c r="D466" s="1">
        <v>24</v>
      </c>
      <c r="E466" s="4" t="str">
        <f>IF(Table1[[#This Row],[Bit (pixel)]]=8,"Grayscale",IF(Table1[[#This Row],[Bit (pixel)]]=24,"True Color",""))</f>
        <v>True Color</v>
      </c>
      <c r="F466" s="3">
        <v>1367.4902</v>
      </c>
      <c r="G466" s="2" t="s">
        <v>63</v>
      </c>
      <c r="H466" s="2" t="s">
        <v>11</v>
      </c>
      <c r="I466" s="1">
        <v>3</v>
      </c>
      <c r="J466" s="3">
        <v>1367.4902</v>
      </c>
      <c r="K466" s="3">
        <v>3.7814000000000001</v>
      </c>
      <c r="L466" s="3">
        <f>LOG10(255^2/Table1[[#This Row],[MSE]])*10</f>
        <v>42.354277410022206</v>
      </c>
      <c r="M466" s="3">
        <f>(Table1[[#This Row],[Ukuran Asli (kb)]]-Table1[[#This Row],[Ukuran Hasil (kb)]])/Table1[[#This Row],[Ukuran Asli (kb)]]*100</f>
        <v>0</v>
      </c>
      <c r="N466" s="6" t="s">
        <v>240</v>
      </c>
    </row>
    <row r="467" spans="1:14" ht="15.75" hidden="1" thickBot="1" x14ac:dyDescent="0.3">
      <c r="A467" s="1">
        <v>466</v>
      </c>
      <c r="B467" s="7" t="s">
        <v>64</v>
      </c>
      <c r="C467" s="4" t="s">
        <v>20</v>
      </c>
      <c r="D467" s="1">
        <v>24</v>
      </c>
      <c r="E467" s="4" t="str">
        <f>IF(Table1[[#This Row],[Bit (pixel)]]=8,"Grayscale",IF(Table1[[#This Row],[Bit (pixel)]]=24,"True Color",""))</f>
        <v>True Color</v>
      </c>
      <c r="F467" s="3">
        <v>1367.4902</v>
      </c>
      <c r="G467" s="2" t="s">
        <v>63</v>
      </c>
      <c r="H467" s="2" t="s">
        <v>12</v>
      </c>
      <c r="I467" s="1">
        <v>1</v>
      </c>
      <c r="J467" s="3">
        <v>1367.4902</v>
      </c>
      <c r="K467" s="3">
        <v>1.1116999999999999E-4</v>
      </c>
      <c r="L467" s="3">
        <f>LOG10(255^2/Table1[[#This Row],[MSE]])*10</f>
        <v>87.670927552069429</v>
      </c>
      <c r="M467" s="3">
        <f>(Table1[[#This Row],[Ukuran Asli (kb)]]-Table1[[#This Row],[Ukuran Hasil (kb)]])/Table1[[#This Row],[Ukuran Asli (kb)]]*100</f>
        <v>0</v>
      </c>
      <c r="N467" s="6" t="s">
        <v>240</v>
      </c>
    </row>
    <row r="468" spans="1:14" ht="15.75" hidden="1" thickBot="1" x14ac:dyDescent="0.3">
      <c r="A468" s="1">
        <v>467</v>
      </c>
      <c r="B468" s="7" t="s">
        <v>64</v>
      </c>
      <c r="C468" s="4" t="s">
        <v>20</v>
      </c>
      <c r="D468" s="1">
        <v>24</v>
      </c>
      <c r="E468" s="4" t="str">
        <f>IF(Table1[[#This Row],[Bit (pixel)]]=8,"Grayscale",IF(Table1[[#This Row],[Bit (pixel)]]=24,"True Color",""))</f>
        <v>True Color</v>
      </c>
      <c r="F468" s="3">
        <v>1367.4902</v>
      </c>
      <c r="G468" s="2" t="s">
        <v>63</v>
      </c>
      <c r="H468" s="2" t="s">
        <v>12</v>
      </c>
      <c r="I468" s="1">
        <v>2</v>
      </c>
      <c r="J468" s="3">
        <v>1367.4902</v>
      </c>
      <c r="K468" s="3">
        <v>0.42294999999999999</v>
      </c>
      <c r="L468" s="3">
        <f>LOG10(255^2/Table1[[#This Row],[MSE]])*10</f>
        <v>51.867913315722362</v>
      </c>
      <c r="M468" s="3">
        <f>(Table1[[#This Row],[Ukuran Asli (kb)]]-Table1[[#This Row],[Ukuran Hasil (kb)]])/Table1[[#This Row],[Ukuran Asli (kb)]]*100</f>
        <v>0</v>
      </c>
      <c r="N468" s="6" t="s">
        <v>240</v>
      </c>
    </row>
    <row r="469" spans="1:14" ht="15.75" hidden="1" thickBot="1" x14ac:dyDescent="0.3">
      <c r="A469" s="1">
        <v>468</v>
      </c>
      <c r="B469" s="7" t="s">
        <v>64</v>
      </c>
      <c r="C469" s="4" t="s">
        <v>20</v>
      </c>
      <c r="D469" s="1">
        <v>24</v>
      </c>
      <c r="E469" s="4" t="str">
        <f>IF(Table1[[#This Row],[Bit (pixel)]]=8,"Grayscale",IF(Table1[[#This Row],[Bit (pixel)]]=24,"True Color",""))</f>
        <v>True Color</v>
      </c>
      <c r="F469" s="3">
        <v>1367.4902</v>
      </c>
      <c r="G469" s="2" t="s">
        <v>63</v>
      </c>
      <c r="H469" s="2" t="s">
        <v>12</v>
      </c>
      <c r="I469" s="1">
        <v>3</v>
      </c>
      <c r="J469" s="3">
        <v>1367.4902</v>
      </c>
      <c r="K469" s="3">
        <v>3.5491000000000001</v>
      </c>
      <c r="L469" s="3">
        <f>LOG10(255^2/Table1[[#This Row],[MSE]])*10</f>
        <v>42.629621245982705</v>
      </c>
      <c r="M469" s="3">
        <f>(Table1[[#This Row],[Ukuran Asli (kb)]]-Table1[[#This Row],[Ukuran Hasil (kb)]])/Table1[[#This Row],[Ukuran Asli (kb)]]*100</f>
        <v>0</v>
      </c>
      <c r="N469" s="6" t="s">
        <v>240</v>
      </c>
    </row>
    <row r="470" spans="1:14" ht="15.75" hidden="1" thickBot="1" x14ac:dyDescent="0.3">
      <c r="A470" s="1">
        <v>469</v>
      </c>
      <c r="B470" s="7" t="s">
        <v>107</v>
      </c>
      <c r="C470" s="4" t="s">
        <v>20</v>
      </c>
      <c r="D470" s="1">
        <v>24</v>
      </c>
      <c r="E470" s="4" t="str">
        <f>IF(Table1[[#This Row],[Bit (pixel)]]=8,"Grayscale",IF(Table1[[#This Row],[Bit (pixel)]]=24,"True Color",""))</f>
        <v>True Color</v>
      </c>
      <c r="F470" s="3">
        <v>1367.4902</v>
      </c>
      <c r="G470" s="2" t="s">
        <v>63</v>
      </c>
      <c r="H470" s="2" t="s">
        <v>7</v>
      </c>
      <c r="I470" s="1">
        <v>1</v>
      </c>
      <c r="J470" s="3">
        <v>1367.4902</v>
      </c>
      <c r="K470" s="3">
        <v>8.4175000000000005E-4</v>
      </c>
      <c r="L470" s="3">
        <f>LOG10(255^2/Table1[[#This Row],[MSE]])*10</f>
        <v>78.878972358077831</v>
      </c>
      <c r="M470" s="3">
        <f>(Table1[[#This Row],[Ukuran Asli (kb)]]-Table1[[#This Row],[Ukuran Hasil (kb)]])/Table1[[#This Row],[Ukuran Asli (kb)]]*100</f>
        <v>0</v>
      </c>
      <c r="N470" s="6" t="s">
        <v>240</v>
      </c>
    </row>
    <row r="471" spans="1:14" ht="15.75" hidden="1" thickBot="1" x14ac:dyDescent="0.3">
      <c r="A471" s="1">
        <v>470</v>
      </c>
      <c r="B471" s="7" t="s">
        <v>107</v>
      </c>
      <c r="C471" s="4" t="s">
        <v>20</v>
      </c>
      <c r="D471" s="1">
        <v>24</v>
      </c>
      <c r="E471" s="4" t="str">
        <f>IF(Table1[[#This Row],[Bit (pixel)]]=8,"Grayscale",IF(Table1[[#This Row],[Bit (pixel)]]=24,"True Color",""))</f>
        <v>True Color</v>
      </c>
      <c r="F471" s="3">
        <v>1367.4902</v>
      </c>
      <c r="G471" s="2" t="s">
        <v>63</v>
      </c>
      <c r="H471" s="2" t="s">
        <v>7</v>
      </c>
      <c r="I471" s="1">
        <v>2</v>
      </c>
      <c r="J471" s="3">
        <v>1367.4902</v>
      </c>
      <c r="K471" s="3">
        <v>1.2505999999999999</v>
      </c>
      <c r="L471" s="3">
        <f>LOG10(255^2/Table1[[#This Row],[MSE]])*10</f>
        <v>47.159619365232608</v>
      </c>
      <c r="M471" s="3">
        <f>(Table1[[#This Row],[Ukuran Asli (kb)]]-Table1[[#This Row],[Ukuran Hasil (kb)]])/Table1[[#This Row],[Ukuran Asli (kb)]]*100</f>
        <v>0</v>
      </c>
      <c r="N471" s="6" t="s">
        <v>240</v>
      </c>
    </row>
    <row r="472" spans="1:14" ht="15.75" hidden="1" thickBot="1" x14ac:dyDescent="0.3">
      <c r="A472" s="1">
        <v>471</v>
      </c>
      <c r="B472" s="7" t="s">
        <v>107</v>
      </c>
      <c r="C472" s="4" t="s">
        <v>20</v>
      </c>
      <c r="D472" s="1">
        <v>24</v>
      </c>
      <c r="E472" s="4" t="str">
        <f>IF(Table1[[#This Row],[Bit (pixel)]]=8,"Grayscale",IF(Table1[[#This Row],[Bit (pixel)]]=24,"True Color",""))</f>
        <v>True Color</v>
      </c>
      <c r="F472" s="3">
        <v>1367.4902</v>
      </c>
      <c r="G472" s="2" t="s">
        <v>63</v>
      </c>
      <c r="H472" s="2" t="s">
        <v>7</v>
      </c>
      <c r="I472" s="1">
        <v>3</v>
      </c>
      <c r="J472" s="3">
        <v>1367.4902</v>
      </c>
      <c r="K472" s="3">
        <v>5.9189999999999996</v>
      </c>
      <c r="L472" s="3">
        <f>LOG10(255^2/Table1[[#This Row],[MSE]])*10</f>
        <v>40.408320208960561</v>
      </c>
      <c r="M472" s="3">
        <f>(Table1[[#This Row],[Ukuran Asli (kb)]]-Table1[[#This Row],[Ukuran Hasil (kb)]])/Table1[[#This Row],[Ukuran Asli (kb)]]*100</f>
        <v>0</v>
      </c>
      <c r="N472" s="6" t="s">
        <v>240</v>
      </c>
    </row>
    <row r="473" spans="1:14" ht="15.75" hidden="1" thickBot="1" x14ac:dyDescent="0.3">
      <c r="A473" s="1">
        <v>472</v>
      </c>
      <c r="B473" s="7" t="s">
        <v>107</v>
      </c>
      <c r="C473" s="4" t="s">
        <v>20</v>
      </c>
      <c r="D473" s="1">
        <v>24</v>
      </c>
      <c r="E473" s="4" t="str">
        <f>IF(Table1[[#This Row],[Bit (pixel)]]=8,"Grayscale",IF(Table1[[#This Row],[Bit (pixel)]]=24,"True Color",""))</f>
        <v>True Color</v>
      </c>
      <c r="F473" s="3">
        <v>1367.4902</v>
      </c>
      <c r="G473" s="2" t="s">
        <v>63</v>
      </c>
      <c r="H473" s="2" t="s">
        <v>11</v>
      </c>
      <c r="I473" s="1">
        <v>1</v>
      </c>
      <c r="J473" s="3">
        <v>1367.4902</v>
      </c>
      <c r="K473" s="3">
        <v>1.6234999999999999E-4</v>
      </c>
      <c r="L473" s="3">
        <f>LOG10(255^2/Table1[[#This Row],[MSE]])*10</f>
        <v>86.0262806790589</v>
      </c>
      <c r="M473" s="3">
        <f>(Table1[[#This Row],[Ukuran Asli (kb)]]-Table1[[#This Row],[Ukuran Hasil (kb)]])/Table1[[#This Row],[Ukuran Asli (kb)]]*100</f>
        <v>0</v>
      </c>
      <c r="N473" s="6" t="s">
        <v>240</v>
      </c>
    </row>
    <row r="474" spans="1:14" ht="15.75" hidden="1" thickBot="1" x14ac:dyDescent="0.3">
      <c r="A474" s="1">
        <v>473</v>
      </c>
      <c r="B474" s="7" t="s">
        <v>107</v>
      </c>
      <c r="C474" s="4" t="s">
        <v>20</v>
      </c>
      <c r="D474" s="1">
        <v>24</v>
      </c>
      <c r="E474" s="4" t="str">
        <f>IF(Table1[[#This Row],[Bit (pixel)]]=8,"Grayscale",IF(Table1[[#This Row],[Bit (pixel)]]=24,"True Color",""))</f>
        <v>True Color</v>
      </c>
      <c r="F474" s="3">
        <v>1367.4902</v>
      </c>
      <c r="G474" s="2" t="s">
        <v>63</v>
      </c>
      <c r="H474" s="2" t="s">
        <v>11</v>
      </c>
      <c r="I474" s="1">
        <v>2</v>
      </c>
      <c r="J474" s="3">
        <v>1367.4902</v>
      </c>
      <c r="K474" s="3">
        <v>0.53319000000000005</v>
      </c>
      <c r="L474" s="3">
        <f>LOG10(255^2/Table1[[#This Row],[MSE]])*10</f>
        <v>50.861983652602689</v>
      </c>
      <c r="M474" s="3">
        <f>(Table1[[#This Row],[Ukuran Asli (kb)]]-Table1[[#This Row],[Ukuran Hasil (kb)]])/Table1[[#This Row],[Ukuran Asli (kb)]]*100</f>
        <v>0</v>
      </c>
      <c r="N474" s="6" t="s">
        <v>240</v>
      </c>
    </row>
    <row r="475" spans="1:14" ht="15.75" hidden="1" thickBot="1" x14ac:dyDescent="0.3">
      <c r="A475" s="1">
        <v>474</v>
      </c>
      <c r="B475" s="7" t="s">
        <v>107</v>
      </c>
      <c r="C475" s="4" t="s">
        <v>20</v>
      </c>
      <c r="D475" s="1">
        <v>24</v>
      </c>
      <c r="E475" s="4" t="str">
        <f>IF(Table1[[#This Row],[Bit (pixel)]]=8,"Grayscale",IF(Table1[[#This Row],[Bit (pixel)]]=24,"True Color",""))</f>
        <v>True Color</v>
      </c>
      <c r="F475" s="3">
        <v>1367.4902</v>
      </c>
      <c r="G475" s="2" t="s">
        <v>63</v>
      </c>
      <c r="H475" s="2" t="s">
        <v>11</v>
      </c>
      <c r="I475" s="1">
        <v>3</v>
      </c>
      <c r="J475" s="3">
        <v>1367.4902</v>
      </c>
      <c r="K475" s="3">
        <v>4.3661000000000003</v>
      </c>
      <c r="L475" s="3">
        <f>LOG10(255^2/Table1[[#This Row],[MSE]])*10</f>
        <v>41.729866824148914</v>
      </c>
      <c r="M475" s="3">
        <f>(Table1[[#This Row],[Ukuran Asli (kb)]]-Table1[[#This Row],[Ukuran Hasil (kb)]])/Table1[[#This Row],[Ukuran Asli (kb)]]*100</f>
        <v>0</v>
      </c>
      <c r="N475" s="6" t="s">
        <v>240</v>
      </c>
    </row>
    <row r="476" spans="1:14" ht="15.75" hidden="1" thickBot="1" x14ac:dyDescent="0.3">
      <c r="A476" s="1">
        <v>475</v>
      </c>
      <c r="B476" s="7" t="s">
        <v>107</v>
      </c>
      <c r="C476" s="4" t="s">
        <v>20</v>
      </c>
      <c r="D476" s="1">
        <v>24</v>
      </c>
      <c r="E476" s="4" t="str">
        <f>IF(Table1[[#This Row],[Bit (pixel)]]=8,"Grayscale",IF(Table1[[#This Row],[Bit (pixel)]]=24,"True Color",""))</f>
        <v>True Color</v>
      </c>
      <c r="F476" s="3">
        <v>1367.4902</v>
      </c>
      <c r="G476" s="2" t="s">
        <v>63</v>
      </c>
      <c r="H476" s="2" t="s">
        <v>12</v>
      </c>
      <c r="I476" s="1">
        <v>1</v>
      </c>
      <c r="J476" s="3">
        <v>1367.4902</v>
      </c>
      <c r="K476" s="3">
        <v>2.0615E-4</v>
      </c>
      <c r="L476" s="3">
        <f>LOG10(255^2/Table1[[#This Row],[MSE]])*10</f>
        <v>84.988970217305337</v>
      </c>
      <c r="M476" s="3">
        <f>(Table1[[#This Row],[Ukuran Asli (kb)]]-Table1[[#This Row],[Ukuran Hasil (kb)]])/Table1[[#This Row],[Ukuran Asli (kb)]]*100</f>
        <v>0</v>
      </c>
      <c r="N476" s="6" t="s">
        <v>240</v>
      </c>
    </row>
    <row r="477" spans="1:14" ht="15.75" hidden="1" thickBot="1" x14ac:dyDescent="0.3">
      <c r="A477" s="1">
        <v>476</v>
      </c>
      <c r="B477" s="7" t="s">
        <v>107</v>
      </c>
      <c r="C477" s="4" t="s">
        <v>20</v>
      </c>
      <c r="D477" s="1">
        <v>24</v>
      </c>
      <c r="E477" s="4" t="str">
        <f>IF(Table1[[#This Row],[Bit (pixel)]]=8,"Grayscale",IF(Table1[[#This Row],[Bit (pixel)]]=24,"True Color",""))</f>
        <v>True Color</v>
      </c>
      <c r="F477" s="3">
        <v>1367.4902</v>
      </c>
      <c r="G477" s="2" t="s">
        <v>63</v>
      </c>
      <c r="H477" s="2" t="s">
        <v>12</v>
      </c>
      <c r="I477" s="1">
        <v>2</v>
      </c>
      <c r="J477" s="3">
        <v>1367.4902</v>
      </c>
      <c r="K477" s="3">
        <v>0.50736000000000003</v>
      </c>
      <c r="L477" s="3">
        <f>LOG10(255^2/Table1[[#This Row],[MSE]])*10</f>
        <v>51.077641361848968</v>
      </c>
      <c r="M477" s="3">
        <f>(Table1[[#This Row],[Ukuran Asli (kb)]]-Table1[[#This Row],[Ukuran Hasil (kb)]])/Table1[[#This Row],[Ukuran Asli (kb)]]*100</f>
        <v>0</v>
      </c>
      <c r="N477" s="6" t="s">
        <v>240</v>
      </c>
    </row>
    <row r="478" spans="1:14" ht="15.75" hidden="1" thickBot="1" x14ac:dyDescent="0.3">
      <c r="A478" s="1">
        <v>477</v>
      </c>
      <c r="B478" s="7" t="s">
        <v>107</v>
      </c>
      <c r="C478" s="4" t="s">
        <v>20</v>
      </c>
      <c r="D478" s="1">
        <v>24</v>
      </c>
      <c r="E478" s="4" t="str">
        <f>IF(Table1[[#This Row],[Bit (pixel)]]=8,"Grayscale",IF(Table1[[#This Row],[Bit (pixel)]]=24,"True Color",""))</f>
        <v>True Color</v>
      </c>
      <c r="F478" s="3">
        <v>1367.4902</v>
      </c>
      <c r="G478" s="2" t="s">
        <v>63</v>
      </c>
      <c r="H478" s="2" t="s">
        <v>12</v>
      </c>
      <c r="I478" s="1">
        <v>3</v>
      </c>
      <c r="J478" s="3">
        <v>1367.4902</v>
      </c>
      <c r="K478" s="3">
        <v>4.1013999999999999</v>
      </c>
      <c r="L478" s="3">
        <f>LOG10(255^2/Table1[[#This Row],[MSE]])*10</f>
        <v>42.001482337844394</v>
      </c>
      <c r="M478" s="3">
        <f>(Table1[[#This Row],[Ukuran Asli (kb)]]-Table1[[#This Row],[Ukuran Hasil (kb)]])/Table1[[#This Row],[Ukuran Asli (kb)]]*100</f>
        <v>0</v>
      </c>
      <c r="N478" s="6" t="s">
        <v>240</v>
      </c>
    </row>
    <row r="479" spans="1:14" ht="15.75" hidden="1" thickBot="1" x14ac:dyDescent="0.3">
      <c r="A479" s="1">
        <v>478</v>
      </c>
      <c r="B479" s="7" t="s">
        <v>108</v>
      </c>
      <c r="C479" s="4" t="s">
        <v>20</v>
      </c>
      <c r="D479" s="1">
        <v>24</v>
      </c>
      <c r="E479" s="4" t="str">
        <f>IF(Table1[[#This Row],[Bit (pixel)]]=8,"Grayscale",IF(Table1[[#This Row],[Bit (pixel)]]=24,"True Color",""))</f>
        <v>True Color</v>
      </c>
      <c r="F479" s="3">
        <v>1367.4902</v>
      </c>
      <c r="G479" s="2" t="s">
        <v>63</v>
      </c>
      <c r="H479" s="2" t="s">
        <v>7</v>
      </c>
      <c r="I479" s="1">
        <v>1</v>
      </c>
      <c r="J479" s="3">
        <v>1367.4902</v>
      </c>
      <c r="K479" s="3">
        <v>1.3527999999999999E-3</v>
      </c>
      <c r="L479" s="3">
        <f>LOG10(255^2/Table1[[#This Row],[MSE]])*10</f>
        <v>76.818467662782254</v>
      </c>
      <c r="M479" s="3">
        <f>(Table1[[#This Row],[Ukuran Asli (kb)]]-Table1[[#This Row],[Ukuran Hasil (kb)]])/Table1[[#This Row],[Ukuran Asli (kb)]]*100</f>
        <v>0</v>
      </c>
      <c r="N479" s="6" t="s">
        <v>240</v>
      </c>
    </row>
    <row r="480" spans="1:14" ht="15.75" hidden="1" thickBot="1" x14ac:dyDescent="0.3">
      <c r="A480" s="1">
        <v>479</v>
      </c>
      <c r="B480" s="7" t="s">
        <v>108</v>
      </c>
      <c r="C480" s="4" t="s">
        <v>20</v>
      </c>
      <c r="D480" s="1">
        <v>24</v>
      </c>
      <c r="E480" s="4" t="str">
        <f>IF(Table1[[#This Row],[Bit (pixel)]]=8,"Grayscale",IF(Table1[[#This Row],[Bit (pixel)]]=24,"True Color",""))</f>
        <v>True Color</v>
      </c>
      <c r="F480" s="3">
        <v>1367.4902</v>
      </c>
      <c r="G480" s="2" t="s">
        <v>63</v>
      </c>
      <c r="H480" s="2" t="s">
        <v>7</v>
      </c>
      <c r="I480" s="1">
        <v>2</v>
      </c>
      <c r="J480" s="3">
        <v>1367.4902</v>
      </c>
      <c r="K480" s="3">
        <v>0.95643</v>
      </c>
      <c r="L480" s="3">
        <f>LOG10(255^2/Table1[[#This Row],[MSE]])*10</f>
        <v>48.324271708498117</v>
      </c>
      <c r="M480" s="3">
        <f>(Table1[[#This Row],[Ukuran Asli (kb)]]-Table1[[#This Row],[Ukuran Hasil (kb)]])/Table1[[#This Row],[Ukuran Asli (kb)]]*100</f>
        <v>0</v>
      </c>
      <c r="N480" s="6" t="s">
        <v>240</v>
      </c>
    </row>
    <row r="481" spans="1:14" ht="15.75" hidden="1" thickBot="1" x14ac:dyDescent="0.3">
      <c r="A481" s="1">
        <v>480</v>
      </c>
      <c r="B481" s="7" t="s">
        <v>108</v>
      </c>
      <c r="C481" s="4" t="s">
        <v>20</v>
      </c>
      <c r="D481" s="1">
        <v>24</v>
      </c>
      <c r="E481" s="4" t="str">
        <f>IF(Table1[[#This Row],[Bit (pixel)]]=8,"Grayscale",IF(Table1[[#This Row],[Bit (pixel)]]=24,"True Color",""))</f>
        <v>True Color</v>
      </c>
      <c r="F481" s="3">
        <v>1367.4902</v>
      </c>
      <c r="G481" s="2" t="s">
        <v>63</v>
      </c>
      <c r="H481" s="2" t="s">
        <v>7</v>
      </c>
      <c r="I481" s="1">
        <v>3</v>
      </c>
      <c r="J481" s="3">
        <v>1367.4902</v>
      </c>
      <c r="K481" s="3">
        <v>4.6528999999999998</v>
      </c>
      <c r="L481" s="3">
        <f>LOG10(255^2/Table1[[#This Row],[MSE]])*10</f>
        <v>41.453566420795127</v>
      </c>
      <c r="M481" s="3">
        <f>(Table1[[#This Row],[Ukuran Asli (kb)]]-Table1[[#This Row],[Ukuran Hasil (kb)]])/Table1[[#This Row],[Ukuran Asli (kb)]]*100</f>
        <v>0</v>
      </c>
      <c r="N481" s="6" t="s">
        <v>240</v>
      </c>
    </row>
    <row r="482" spans="1:14" ht="15.75" hidden="1" thickBot="1" x14ac:dyDescent="0.3">
      <c r="A482" s="1">
        <v>481</v>
      </c>
      <c r="B482" s="7" t="s">
        <v>108</v>
      </c>
      <c r="C482" s="4" t="s">
        <v>20</v>
      </c>
      <c r="D482" s="1">
        <v>24</v>
      </c>
      <c r="E482" s="4" t="str">
        <f>IF(Table1[[#This Row],[Bit (pixel)]]=8,"Grayscale",IF(Table1[[#This Row],[Bit (pixel)]]=24,"True Color",""))</f>
        <v>True Color</v>
      </c>
      <c r="F482" s="3">
        <v>1367.4902</v>
      </c>
      <c r="G482" s="2" t="s">
        <v>63</v>
      </c>
      <c r="H482" s="2" t="s">
        <v>11</v>
      </c>
      <c r="I482" s="1">
        <v>1</v>
      </c>
      <c r="J482" s="3">
        <v>1367.4902</v>
      </c>
      <c r="K482" s="3">
        <v>3.2923000000000002E-4</v>
      </c>
      <c r="L482" s="3">
        <f>LOG10(255^2/Table1[[#This Row],[MSE]])*10</f>
        <v>82.955809588694933</v>
      </c>
      <c r="M482" s="3">
        <f>(Table1[[#This Row],[Ukuran Asli (kb)]]-Table1[[#This Row],[Ukuran Hasil (kb)]])/Table1[[#This Row],[Ukuran Asli (kb)]]*100</f>
        <v>0</v>
      </c>
      <c r="N482" s="6" t="s">
        <v>240</v>
      </c>
    </row>
    <row r="483" spans="1:14" ht="15.75" hidden="1" thickBot="1" x14ac:dyDescent="0.3">
      <c r="A483" s="1">
        <v>482</v>
      </c>
      <c r="B483" s="7" t="s">
        <v>108</v>
      </c>
      <c r="C483" s="4" t="s">
        <v>20</v>
      </c>
      <c r="D483" s="1">
        <v>24</v>
      </c>
      <c r="E483" s="4" t="str">
        <f>IF(Table1[[#This Row],[Bit (pixel)]]=8,"Grayscale",IF(Table1[[#This Row],[Bit (pixel)]]=24,"True Color",""))</f>
        <v>True Color</v>
      </c>
      <c r="F483" s="3">
        <v>1367.4902</v>
      </c>
      <c r="G483" s="2" t="s">
        <v>63</v>
      </c>
      <c r="H483" s="2" t="s">
        <v>11</v>
      </c>
      <c r="I483" s="1">
        <v>2</v>
      </c>
      <c r="J483" s="3">
        <v>1367.4902</v>
      </c>
      <c r="K483" s="3">
        <v>0.42323</v>
      </c>
      <c r="L483" s="3">
        <f>LOG10(255^2/Table1[[#This Row],[MSE]])*10</f>
        <v>51.865039164610984</v>
      </c>
      <c r="M483" s="3">
        <f>(Table1[[#This Row],[Ukuran Asli (kb)]]-Table1[[#This Row],[Ukuran Hasil (kb)]])/Table1[[#This Row],[Ukuran Asli (kb)]]*100</f>
        <v>0</v>
      </c>
      <c r="N483" s="6" t="s">
        <v>240</v>
      </c>
    </row>
    <row r="484" spans="1:14" ht="15.75" hidden="1" thickBot="1" x14ac:dyDescent="0.3">
      <c r="A484" s="1">
        <v>483</v>
      </c>
      <c r="B484" s="7" t="s">
        <v>108</v>
      </c>
      <c r="C484" s="4" t="s">
        <v>20</v>
      </c>
      <c r="D484" s="1">
        <v>24</v>
      </c>
      <c r="E484" s="4" t="str">
        <f>IF(Table1[[#This Row],[Bit (pixel)]]=8,"Grayscale",IF(Table1[[#This Row],[Bit (pixel)]]=24,"True Color",""))</f>
        <v>True Color</v>
      </c>
      <c r="F484" s="3">
        <v>1367.4902</v>
      </c>
      <c r="G484" s="2" t="s">
        <v>63</v>
      </c>
      <c r="H484" s="2" t="s">
        <v>11</v>
      </c>
      <c r="I484" s="1">
        <v>3</v>
      </c>
      <c r="J484" s="3">
        <v>1367.4902</v>
      </c>
      <c r="K484" s="3">
        <v>3.1757</v>
      </c>
      <c r="L484" s="3">
        <f>LOG10(255^2/Table1[[#This Row],[MSE]])*10</f>
        <v>43.112408918289653</v>
      </c>
      <c r="M484" s="3">
        <f>(Table1[[#This Row],[Ukuran Asli (kb)]]-Table1[[#This Row],[Ukuran Hasil (kb)]])/Table1[[#This Row],[Ukuran Asli (kb)]]*100</f>
        <v>0</v>
      </c>
      <c r="N484" s="6" t="s">
        <v>240</v>
      </c>
    </row>
    <row r="485" spans="1:14" ht="15.75" hidden="1" thickBot="1" x14ac:dyDescent="0.3">
      <c r="A485" s="1">
        <v>484</v>
      </c>
      <c r="B485" s="7" t="s">
        <v>108</v>
      </c>
      <c r="C485" s="4" t="s">
        <v>20</v>
      </c>
      <c r="D485" s="1">
        <v>24</v>
      </c>
      <c r="E485" s="4" t="str">
        <f>IF(Table1[[#This Row],[Bit (pixel)]]=8,"Grayscale",IF(Table1[[#This Row],[Bit (pixel)]]=24,"True Color",""))</f>
        <v>True Color</v>
      </c>
      <c r="F485" s="3">
        <v>1367.4902</v>
      </c>
      <c r="G485" s="2" t="s">
        <v>63</v>
      </c>
      <c r="H485" s="2" t="s">
        <v>12</v>
      </c>
      <c r="I485" s="1">
        <v>1</v>
      </c>
      <c r="J485" s="3">
        <v>1367.4902</v>
      </c>
      <c r="K485" s="3">
        <v>2.7876000000000002E-4</v>
      </c>
      <c r="L485" s="3">
        <f>LOG10(255^2/Table1[[#This Row],[MSE]])*10</f>
        <v>83.6784990502005</v>
      </c>
      <c r="M485" s="3">
        <f>(Table1[[#This Row],[Ukuran Asli (kb)]]-Table1[[#This Row],[Ukuran Hasil (kb)]])/Table1[[#This Row],[Ukuran Asli (kb)]]*100</f>
        <v>0</v>
      </c>
      <c r="N485" s="6" t="s">
        <v>240</v>
      </c>
    </row>
    <row r="486" spans="1:14" ht="15.75" hidden="1" thickBot="1" x14ac:dyDescent="0.3">
      <c r="A486" s="1">
        <v>485</v>
      </c>
      <c r="B486" s="7" t="s">
        <v>108</v>
      </c>
      <c r="C486" s="4" t="s">
        <v>20</v>
      </c>
      <c r="D486" s="1">
        <v>24</v>
      </c>
      <c r="E486" s="4" t="str">
        <f>IF(Table1[[#This Row],[Bit (pixel)]]=8,"Grayscale",IF(Table1[[#This Row],[Bit (pixel)]]=24,"True Color",""))</f>
        <v>True Color</v>
      </c>
      <c r="F486" s="3">
        <v>1367.4902</v>
      </c>
      <c r="G486" s="2" t="s">
        <v>63</v>
      </c>
      <c r="H486" s="2" t="s">
        <v>12</v>
      </c>
      <c r="I486" s="1">
        <v>2</v>
      </c>
      <c r="J486" s="3">
        <v>1367.4902</v>
      </c>
      <c r="K486" s="3">
        <v>0.43387999999999999</v>
      </c>
      <c r="L486" s="3">
        <f>LOG10(255^2/Table1[[#This Row],[MSE]])*10</f>
        <v>51.757107293831467</v>
      </c>
      <c r="M486" s="3">
        <f>(Table1[[#This Row],[Ukuran Asli (kb)]]-Table1[[#This Row],[Ukuran Hasil (kb)]])/Table1[[#This Row],[Ukuran Asli (kb)]]*100</f>
        <v>0</v>
      </c>
      <c r="N486" s="6" t="s">
        <v>240</v>
      </c>
    </row>
    <row r="487" spans="1:14" ht="15.75" hidden="1" thickBot="1" x14ac:dyDescent="0.3">
      <c r="A487" s="1">
        <v>486</v>
      </c>
      <c r="B487" s="7" t="s">
        <v>108</v>
      </c>
      <c r="C487" s="4" t="s">
        <v>20</v>
      </c>
      <c r="D487" s="1">
        <v>24</v>
      </c>
      <c r="E487" s="4" t="str">
        <f>IF(Table1[[#This Row],[Bit (pixel)]]=8,"Grayscale",IF(Table1[[#This Row],[Bit (pixel)]]=24,"True Color",""))</f>
        <v>True Color</v>
      </c>
      <c r="F487" s="3">
        <v>1367.4902</v>
      </c>
      <c r="G487" s="2" t="s">
        <v>63</v>
      </c>
      <c r="H487" s="2" t="s">
        <v>12</v>
      </c>
      <c r="I487" s="1">
        <v>3</v>
      </c>
      <c r="J487" s="3">
        <v>1367.4902</v>
      </c>
      <c r="K487" s="3">
        <v>3.1175999999999999</v>
      </c>
      <c r="L487" s="3">
        <f>LOG10(255^2/Table1[[#This Row],[MSE]])*10</f>
        <v>43.192599680832764</v>
      </c>
      <c r="M487" s="3">
        <f>(Table1[[#This Row],[Ukuran Asli (kb)]]-Table1[[#This Row],[Ukuran Hasil (kb)]])/Table1[[#This Row],[Ukuran Asli (kb)]]*100</f>
        <v>0</v>
      </c>
      <c r="N487" s="6" t="s">
        <v>240</v>
      </c>
    </row>
    <row r="488" spans="1:14" ht="15.75" hidden="1" thickBot="1" x14ac:dyDescent="0.3">
      <c r="A488" s="1">
        <v>487</v>
      </c>
      <c r="B488" s="7" t="s">
        <v>109</v>
      </c>
      <c r="C488" s="4" t="s">
        <v>20</v>
      </c>
      <c r="D488" s="1">
        <v>24</v>
      </c>
      <c r="E488" s="4" t="str">
        <f>IF(Table1[[#This Row],[Bit (pixel)]]=8,"Grayscale",IF(Table1[[#This Row],[Bit (pixel)]]=24,"True Color",""))</f>
        <v>True Color</v>
      </c>
      <c r="F488" s="3">
        <v>1367.4902</v>
      </c>
      <c r="G488" s="2" t="s">
        <v>63</v>
      </c>
      <c r="H488" s="2" t="s">
        <v>7</v>
      </c>
      <c r="I488" s="1">
        <v>1</v>
      </c>
      <c r="J488" s="3">
        <v>1367.4902</v>
      </c>
      <c r="K488" s="3">
        <v>1.5869E-3</v>
      </c>
      <c r="L488" s="3">
        <f>LOG10(255^2/Table1[[#This Row],[MSE]])*10</f>
        <v>76.125308007271357</v>
      </c>
      <c r="M488" s="3">
        <f>(Table1[[#This Row],[Ukuran Asli (kb)]]-Table1[[#This Row],[Ukuran Hasil (kb)]])/Table1[[#This Row],[Ukuran Asli (kb)]]*100</f>
        <v>0</v>
      </c>
      <c r="N488" s="6" t="s">
        <v>240</v>
      </c>
    </row>
    <row r="489" spans="1:14" ht="15.75" hidden="1" thickBot="1" x14ac:dyDescent="0.3">
      <c r="A489" s="1">
        <v>488</v>
      </c>
      <c r="B489" s="7" t="s">
        <v>109</v>
      </c>
      <c r="C489" s="4" t="s">
        <v>20</v>
      </c>
      <c r="D489" s="1">
        <v>24</v>
      </c>
      <c r="E489" s="4" t="str">
        <f>IF(Table1[[#This Row],[Bit (pixel)]]=8,"Grayscale",IF(Table1[[#This Row],[Bit (pixel)]]=24,"True Color",""))</f>
        <v>True Color</v>
      </c>
      <c r="F489" s="3">
        <v>1367.4902</v>
      </c>
      <c r="G489" s="2" t="s">
        <v>63</v>
      </c>
      <c r="H489" s="2" t="s">
        <v>7</v>
      </c>
      <c r="I489" s="1">
        <v>2</v>
      </c>
      <c r="J489" s="3">
        <v>1367.4902</v>
      </c>
      <c r="K489" s="3">
        <v>1.0342</v>
      </c>
      <c r="L489" s="3">
        <f>LOG10(255^2/Table1[[#This Row],[MSE]])*10</f>
        <v>47.984758274318594</v>
      </c>
      <c r="M489" s="3">
        <f>(Table1[[#This Row],[Ukuran Asli (kb)]]-Table1[[#This Row],[Ukuran Hasil (kb)]])/Table1[[#This Row],[Ukuran Asli (kb)]]*100</f>
        <v>0</v>
      </c>
      <c r="N489" s="6" t="s">
        <v>240</v>
      </c>
    </row>
    <row r="490" spans="1:14" ht="15.75" hidden="1" thickBot="1" x14ac:dyDescent="0.3">
      <c r="A490" s="1">
        <v>489</v>
      </c>
      <c r="B490" s="7" t="s">
        <v>109</v>
      </c>
      <c r="C490" s="4" t="s">
        <v>20</v>
      </c>
      <c r="D490" s="1">
        <v>24</v>
      </c>
      <c r="E490" s="4" t="str">
        <f>IF(Table1[[#This Row],[Bit (pixel)]]=8,"Grayscale",IF(Table1[[#This Row],[Bit (pixel)]]=24,"True Color",""))</f>
        <v>True Color</v>
      </c>
      <c r="F490" s="3">
        <v>1367.4902</v>
      </c>
      <c r="G490" s="2" t="s">
        <v>63</v>
      </c>
      <c r="H490" s="2" t="s">
        <v>7</v>
      </c>
      <c r="I490" s="1">
        <v>3</v>
      </c>
      <c r="J490" s="3">
        <v>1367.4902</v>
      </c>
      <c r="K490" s="3">
        <v>4.6338999999999997</v>
      </c>
      <c r="L490" s="3">
        <f>LOG10(255^2/Table1[[#This Row],[MSE]])*10</f>
        <v>41.471337034287991</v>
      </c>
      <c r="M490" s="3">
        <f>(Table1[[#This Row],[Ukuran Asli (kb)]]-Table1[[#This Row],[Ukuran Hasil (kb)]])/Table1[[#This Row],[Ukuran Asli (kb)]]*100</f>
        <v>0</v>
      </c>
      <c r="N490" s="6" t="s">
        <v>240</v>
      </c>
    </row>
    <row r="491" spans="1:14" ht="15.75" hidden="1" thickBot="1" x14ac:dyDescent="0.3">
      <c r="A491" s="1">
        <v>490</v>
      </c>
      <c r="B491" s="7" t="s">
        <v>109</v>
      </c>
      <c r="C491" s="4" t="s">
        <v>20</v>
      </c>
      <c r="D491" s="1">
        <v>24</v>
      </c>
      <c r="E491" s="4" t="str">
        <f>IF(Table1[[#This Row],[Bit (pixel)]]=8,"Grayscale",IF(Table1[[#This Row],[Bit (pixel)]]=24,"True Color",""))</f>
        <v>True Color</v>
      </c>
      <c r="F491" s="3">
        <v>1367.4902</v>
      </c>
      <c r="G491" s="2" t="s">
        <v>63</v>
      </c>
      <c r="H491" s="2" t="s">
        <v>11</v>
      </c>
      <c r="I491" s="1">
        <v>1</v>
      </c>
      <c r="J491" s="3">
        <v>1367.4902</v>
      </c>
      <c r="K491" s="3">
        <v>5.9918000000000005E-4</v>
      </c>
      <c r="L491" s="3">
        <f>LOG10(255^2/Table1[[#This Row],[MSE]])*10</f>
        <v>80.35523052228902</v>
      </c>
      <c r="M491" s="3">
        <f>(Table1[[#This Row],[Ukuran Asli (kb)]]-Table1[[#This Row],[Ukuran Hasil (kb)]])/Table1[[#This Row],[Ukuran Asli (kb)]]*100</f>
        <v>0</v>
      </c>
      <c r="N491" s="6" t="s">
        <v>240</v>
      </c>
    </row>
    <row r="492" spans="1:14" ht="15.75" hidden="1" thickBot="1" x14ac:dyDescent="0.3">
      <c r="A492" s="1">
        <v>491</v>
      </c>
      <c r="B492" s="7" t="s">
        <v>109</v>
      </c>
      <c r="C492" s="4" t="s">
        <v>20</v>
      </c>
      <c r="D492" s="1">
        <v>24</v>
      </c>
      <c r="E492" s="4" t="str">
        <f>IF(Table1[[#This Row],[Bit (pixel)]]=8,"Grayscale",IF(Table1[[#This Row],[Bit (pixel)]]=24,"True Color",""))</f>
        <v>True Color</v>
      </c>
      <c r="F492" s="3">
        <v>1367.4902</v>
      </c>
      <c r="G492" s="2" t="s">
        <v>63</v>
      </c>
      <c r="H492" s="2" t="s">
        <v>11</v>
      </c>
      <c r="I492" s="1">
        <v>2</v>
      </c>
      <c r="J492" s="3">
        <v>1367.4902</v>
      </c>
      <c r="K492" s="3">
        <v>0.53068000000000004</v>
      </c>
      <c r="L492" s="3">
        <f>LOG10(255^2/Table1[[#This Row],[MSE]])*10</f>
        <v>50.882476404013488</v>
      </c>
      <c r="M492" s="3">
        <f>(Table1[[#This Row],[Ukuran Asli (kb)]]-Table1[[#This Row],[Ukuran Hasil (kb)]])/Table1[[#This Row],[Ukuran Asli (kb)]]*100</f>
        <v>0</v>
      </c>
      <c r="N492" s="6" t="s">
        <v>240</v>
      </c>
    </row>
    <row r="493" spans="1:14" ht="15.75" hidden="1" thickBot="1" x14ac:dyDescent="0.3">
      <c r="A493" s="1">
        <v>492</v>
      </c>
      <c r="B493" s="7" t="s">
        <v>109</v>
      </c>
      <c r="C493" s="4" t="s">
        <v>20</v>
      </c>
      <c r="D493" s="1">
        <v>24</v>
      </c>
      <c r="E493" s="4" t="str">
        <f>IF(Table1[[#This Row],[Bit (pixel)]]=8,"Grayscale",IF(Table1[[#This Row],[Bit (pixel)]]=24,"True Color",""))</f>
        <v>True Color</v>
      </c>
      <c r="F493" s="3">
        <v>1367.4902</v>
      </c>
      <c r="G493" s="2" t="s">
        <v>63</v>
      </c>
      <c r="H493" s="2" t="s">
        <v>11</v>
      </c>
      <c r="I493" s="1">
        <v>3</v>
      </c>
      <c r="J493" s="3">
        <v>1367.4902</v>
      </c>
      <c r="K493" s="3">
        <v>3.3622999999999998</v>
      </c>
      <c r="L493" s="3">
        <f>LOG10(255^2/Table1[[#This Row],[MSE]])*10</f>
        <v>42.8644390026775</v>
      </c>
      <c r="M493" s="3">
        <f>(Table1[[#This Row],[Ukuran Asli (kb)]]-Table1[[#This Row],[Ukuran Hasil (kb)]])/Table1[[#This Row],[Ukuran Asli (kb)]]*100</f>
        <v>0</v>
      </c>
      <c r="N493" s="6" t="s">
        <v>240</v>
      </c>
    </row>
    <row r="494" spans="1:14" ht="15.75" hidden="1" thickBot="1" x14ac:dyDescent="0.3">
      <c r="A494" s="1">
        <v>493</v>
      </c>
      <c r="B494" s="7" t="s">
        <v>109</v>
      </c>
      <c r="C494" s="4" t="s">
        <v>20</v>
      </c>
      <c r="D494" s="1">
        <v>24</v>
      </c>
      <c r="E494" s="4" t="str">
        <f>IF(Table1[[#This Row],[Bit (pixel)]]=8,"Grayscale",IF(Table1[[#This Row],[Bit (pixel)]]=24,"True Color",""))</f>
        <v>True Color</v>
      </c>
      <c r="F494" s="3">
        <v>1367.4902</v>
      </c>
      <c r="G494" s="2" t="s">
        <v>63</v>
      </c>
      <c r="H494" s="2" t="s">
        <v>12</v>
      </c>
      <c r="I494" s="1">
        <v>1</v>
      </c>
      <c r="J494" s="3">
        <v>1367.4902</v>
      </c>
      <c r="K494" s="3">
        <v>3.9112000000000001E-4</v>
      </c>
      <c r="L494" s="3">
        <f>LOG10(255^2/Table1[[#This Row],[MSE]])*10</f>
        <v>82.207703366121322</v>
      </c>
      <c r="M494" s="3">
        <f>(Table1[[#This Row],[Ukuran Asli (kb)]]-Table1[[#This Row],[Ukuran Hasil (kb)]])/Table1[[#This Row],[Ukuran Asli (kb)]]*100</f>
        <v>0</v>
      </c>
      <c r="N494" s="6" t="s">
        <v>240</v>
      </c>
    </row>
    <row r="495" spans="1:14" ht="15.75" hidden="1" thickBot="1" x14ac:dyDescent="0.3">
      <c r="A495" s="1">
        <v>494</v>
      </c>
      <c r="B495" s="7" t="s">
        <v>109</v>
      </c>
      <c r="C495" s="4" t="s">
        <v>20</v>
      </c>
      <c r="D495" s="1">
        <v>24</v>
      </c>
      <c r="E495" s="4" t="str">
        <f>IF(Table1[[#This Row],[Bit (pixel)]]=8,"Grayscale",IF(Table1[[#This Row],[Bit (pixel)]]=24,"True Color",""))</f>
        <v>True Color</v>
      </c>
      <c r="F495" s="3">
        <v>1367.4902</v>
      </c>
      <c r="G495" s="2" t="s">
        <v>63</v>
      </c>
      <c r="H495" s="2" t="s">
        <v>12</v>
      </c>
      <c r="I495" s="1">
        <v>2</v>
      </c>
      <c r="J495" s="3">
        <v>1367.4902</v>
      </c>
      <c r="K495" s="3">
        <v>0.52217000000000002</v>
      </c>
      <c r="L495" s="3">
        <f>LOG10(255^2/Table1[[#This Row],[MSE]])*10</f>
        <v>50.952684439913256</v>
      </c>
      <c r="M495" s="3">
        <f>(Table1[[#This Row],[Ukuran Asli (kb)]]-Table1[[#This Row],[Ukuran Hasil (kb)]])/Table1[[#This Row],[Ukuran Asli (kb)]]*100</f>
        <v>0</v>
      </c>
      <c r="N495" s="6" t="s">
        <v>240</v>
      </c>
    </row>
    <row r="496" spans="1:14" ht="15.75" hidden="1" thickBot="1" x14ac:dyDescent="0.3">
      <c r="A496" s="1">
        <v>495</v>
      </c>
      <c r="B496" s="7" t="s">
        <v>109</v>
      </c>
      <c r="C496" s="4" t="s">
        <v>20</v>
      </c>
      <c r="D496" s="1">
        <v>24</v>
      </c>
      <c r="E496" s="4" t="str">
        <f>IF(Table1[[#This Row],[Bit (pixel)]]=8,"Grayscale",IF(Table1[[#This Row],[Bit (pixel)]]=24,"True Color",""))</f>
        <v>True Color</v>
      </c>
      <c r="F496" s="3">
        <v>1367.4902</v>
      </c>
      <c r="G496" s="2" t="s">
        <v>63</v>
      </c>
      <c r="H496" s="2" t="s">
        <v>12</v>
      </c>
      <c r="I496" s="1">
        <v>3</v>
      </c>
      <c r="J496" s="3">
        <v>1367.4902</v>
      </c>
      <c r="K496" s="3">
        <v>3.2869000000000002</v>
      </c>
      <c r="L496" s="3">
        <f>LOG10(255^2/Table1[[#This Row],[MSE]])*10</f>
        <v>42.96293869475312</v>
      </c>
      <c r="M496" s="3">
        <f>(Table1[[#This Row],[Ukuran Asli (kb)]]-Table1[[#This Row],[Ukuran Hasil (kb)]])/Table1[[#This Row],[Ukuran Asli (kb)]]*100</f>
        <v>0</v>
      </c>
      <c r="N496" s="6" t="s">
        <v>240</v>
      </c>
    </row>
    <row r="497" spans="1:14" ht="15.75" hidden="1" thickBot="1" x14ac:dyDescent="0.3">
      <c r="A497" s="1">
        <v>496</v>
      </c>
      <c r="B497" s="7" t="s">
        <v>110</v>
      </c>
      <c r="C497" s="4" t="s">
        <v>20</v>
      </c>
      <c r="D497" s="1">
        <v>24</v>
      </c>
      <c r="E497" s="4" t="str">
        <f>IF(Table1[[#This Row],[Bit (pixel)]]=8,"Grayscale",IF(Table1[[#This Row],[Bit (pixel)]]=24,"True Color",""))</f>
        <v>True Color</v>
      </c>
      <c r="F497" s="3">
        <v>1367.4902</v>
      </c>
      <c r="G497" s="2" t="s">
        <v>63</v>
      </c>
      <c r="H497" s="2" t="s">
        <v>7</v>
      </c>
      <c r="I497" s="1">
        <v>1</v>
      </c>
      <c r="J497" s="3">
        <v>1367.4902</v>
      </c>
      <c r="K497" s="3">
        <v>9.7696000000000002E-4</v>
      </c>
      <c r="L497" s="3">
        <f>LOG10(255^2/Table1[[#This Row],[MSE]])*10</f>
        <v>78.232035782493426</v>
      </c>
      <c r="M497" s="3">
        <f>(Table1[[#This Row],[Ukuran Asli (kb)]]-Table1[[#This Row],[Ukuran Hasil (kb)]])/Table1[[#This Row],[Ukuran Asli (kb)]]*100</f>
        <v>0</v>
      </c>
      <c r="N497" s="6" t="s">
        <v>240</v>
      </c>
    </row>
    <row r="498" spans="1:14" ht="15.75" hidden="1" thickBot="1" x14ac:dyDescent="0.3">
      <c r="A498" s="1">
        <v>497</v>
      </c>
      <c r="B498" s="7" t="s">
        <v>110</v>
      </c>
      <c r="C498" s="4" t="s">
        <v>20</v>
      </c>
      <c r="D498" s="1">
        <v>24</v>
      </c>
      <c r="E498" s="4" t="str">
        <f>IF(Table1[[#This Row],[Bit (pixel)]]=8,"Grayscale",IF(Table1[[#This Row],[Bit (pixel)]]=24,"True Color",""))</f>
        <v>True Color</v>
      </c>
      <c r="F498" s="3">
        <v>1367.4902</v>
      </c>
      <c r="G498" s="2" t="s">
        <v>63</v>
      </c>
      <c r="H498" s="2" t="s">
        <v>7</v>
      </c>
      <c r="I498" s="1">
        <v>2</v>
      </c>
      <c r="J498" s="3">
        <v>1367.4902</v>
      </c>
      <c r="K498" s="3">
        <v>0.69889000000000001</v>
      </c>
      <c r="L498" s="3">
        <f>LOG10(255^2/Table1[[#This Row],[MSE]])*10</f>
        <v>49.686715344102382</v>
      </c>
      <c r="M498" s="3">
        <f>(Table1[[#This Row],[Ukuran Asli (kb)]]-Table1[[#This Row],[Ukuran Hasil (kb)]])/Table1[[#This Row],[Ukuran Asli (kb)]]*100</f>
        <v>0</v>
      </c>
      <c r="N498" s="6" t="s">
        <v>240</v>
      </c>
    </row>
    <row r="499" spans="1:14" ht="15.75" hidden="1" thickBot="1" x14ac:dyDescent="0.3">
      <c r="A499" s="1">
        <v>498</v>
      </c>
      <c r="B499" s="7" t="s">
        <v>110</v>
      </c>
      <c r="C499" s="4" t="s">
        <v>20</v>
      </c>
      <c r="D499" s="1">
        <v>24</v>
      </c>
      <c r="E499" s="4" t="str">
        <f>IF(Table1[[#This Row],[Bit (pixel)]]=8,"Grayscale",IF(Table1[[#This Row],[Bit (pixel)]]=24,"True Color",""))</f>
        <v>True Color</v>
      </c>
      <c r="F499" s="3">
        <v>1367.4902</v>
      </c>
      <c r="G499" s="2" t="s">
        <v>63</v>
      </c>
      <c r="H499" s="2" t="s">
        <v>7</v>
      </c>
      <c r="I499" s="1">
        <v>3</v>
      </c>
      <c r="J499" s="3">
        <v>1367.4902</v>
      </c>
      <c r="K499" s="3">
        <v>3.5228999999999999</v>
      </c>
      <c r="L499" s="3">
        <f>LOG10(255^2/Table1[[#This Row],[MSE]])*10</f>
        <v>42.661800452667336</v>
      </c>
      <c r="M499" s="3">
        <f>(Table1[[#This Row],[Ukuran Asli (kb)]]-Table1[[#This Row],[Ukuran Hasil (kb)]])/Table1[[#This Row],[Ukuran Asli (kb)]]*100</f>
        <v>0</v>
      </c>
      <c r="N499" s="6" t="s">
        <v>240</v>
      </c>
    </row>
    <row r="500" spans="1:14" ht="15.75" hidden="1" thickBot="1" x14ac:dyDescent="0.3">
      <c r="A500" s="1">
        <v>499</v>
      </c>
      <c r="B500" s="7" t="s">
        <v>110</v>
      </c>
      <c r="C500" s="4" t="s">
        <v>20</v>
      </c>
      <c r="D500" s="1">
        <v>24</v>
      </c>
      <c r="E500" s="4" t="str">
        <f>IF(Table1[[#This Row],[Bit (pixel)]]=8,"Grayscale",IF(Table1[[#This Row],[Bit (pixel)]]=24,"True Color",""))</f>
        <v>True Color</v>
      </c>
      <c r="F500" s="3">
        <v>1367.4902</v>
      </c>
      <c r="G500" s="2" t="s">
        <v>63</v>
      </c>
      <c r="H500" s="2" t="s">
        <v>11</v>
      </c>
      <c r="I500" s="1">
        <v>1</v>
      </c>
      <c r="J500" s="3">
        <v>1367.4902</v>
      </c>
      <c r="K500" s="3">
        <v>0.24995000000000001</v>
      </c>
      <c r="L500" s="3">
        <f>LOG10(255^2/Table1[[#This Row],[MSE]])*10</f>
        <v>54.15227219779301</v>
      </c>
      <c r="M500" s="3">
        <f>(Table1[[#This Row],[Ukuran Asli (kb)]]-Table1[[#This Row],[Ukuran Hasil (kb)]])/Table1[[#This Row],[Ukuran Asli (kb)]]*100</f>
        <v>0</v>
      </c>
      <c r="N500" s="6" t="s">
        <v>240</v>
      </c>
    </row>
    <row r="501" spans="1:14" ht="15.75" hidden="1" thickBot="1" x14ac:dyDescent="0.3">
      <c r="A501" s="1">
        <v>500</v>
      </c>
      <c r="B501" s="7" t="s">
        <v>110</v>
      </c>
      <c r="C501" s="4" t="s">
        <v>20</v>
      </c>
      <c r="D501" s="1">
        <v>24</v>
      </c>
      <c r="E501" s="4" t="str">
        <f>IF(Table1[[#This Row],[Bit (pixel)]]=8,"Grayscale",IF(Table1[[#This Row],[Bit (pixel)]]=24,"True Color",""))</f>
        <v>True Color</v>
      </c>
      <c r="F501" s="3">
        <v>1367.4902</v>
      </c>
      <c r="G501" s="2" t="s">
        <v>63</v>
      </c>
      <c r="H501" s="2" t="s">
        <v>11</v>
      </c>
      <c r="I501" s="1">
        <v>2</v>
      </c>
      <c r="J501" s="3">
        <v>1367.4902</v>
      </c>
      <c r="K501" s="3">
        <v>0.35927999999999999</v>
      </c>
      <c r="L501" s="3">
        <f>LOG10(255^2/Table1[[#This Row],[MSE]])*10</f>
        <v>52.576473188132518</v>
      </c>
      <c r="M501" s="3">
        <f>(Table1[[#This Row],[Ukuran Asli (kb)]]-Table1[[#This Row],[Ukuran Hasil (kb)]])/Table1[[#This Row],[Ukuran Asli (kb)]]*100</f>
        <v>0</v>
      </c>
      <c r="N501" s="6" t="s">
        <v>240</v>
      </c>
    </row>
    <row r="502" spans="1:14" ht="15.75" hidden="1" thickBot="1" x14ac:dyDescent="0.3">
      <c r="A502" s="1">
        <v>501</v>
      </c>
      <c r="B502" s="7" t="s">
        <v>110</v>
      </c>
      <c r="C502" s="4" t="s">
        <v>20</v>
      </c>
      <c r="D502" s="1">
        <v>24</v>
      </c>
      <c r="E502" s="4" t="str">
        <f>IF(Table1[[#This Row],[Bit (pixel)]]=8,"Grayscale",IF(Table1[[#This Row],[Bit (pixel)]]=24,"True Color",""))</f>
        <v>True Color</v>
      </c>
      <c r="F502" s="3">
        <v>1367.4902</v>
      </c>
      <c r="G502" s="2" t="s">
        <v>63</v>
      </c>
      <c r="H502" s="2" t="s">
        <v>11</v>
      </c>
      <c r="I502" s="1">
        <v>3</v>
      </c>
      <c r="J502" s="3">
        <v>1367.4902</v>
      </c>
      <c r="K502" s="3">
        <v>2.3959999999999999</v>
      </c>
      <c r="L502" s="3">
        <f>LOG10(255^2/Table1[[#This Row],[MSE]])*10</f>
        <v>44.335935471506367</v>
      </c>
      <c r="M502" s="3">
        <f>(Table1[[#This Row],[Ukuran Asli (kb)]]-Table1[[#This Row],[Ukuran Hasil (kb)]])/Table1[[#This Row],[Ukuran Asli (kb)]]*100</f>
        <v>0</v>
      </c>
      <c r="N502" s="6" t="s">
        <v>240</v>
      </c>
    </row>
    <row r="503" spans="1:14" ht="15.75" hidden="1" thickBot="1" x14ac:dyDescent="0.3">
      <c r="A503" s="1">
        <v>502</v>
      </c>
      <c r="B503" s="7" t="s">
        <v>110</v>
      </c>
      <c r="C503" s="4" t="s">
        <v>20</v>
      </c>
      <c r="D503" s="1">
        <v>24</v>
      </c>
      <c r="E503" s="4" t="str">
        <f>IF(Table1[[#This Row],[Bit (pixel)]]=8,"Grayscale",IF(Table1[[#This Row],[Bit (pixel)]]=24,"True Color",""))</f>
        <v>True Color</v>
      </c>
      <c r="F503" s="3">
        <v>1367.4902</v>
      </c>
      <c r="G503" s="2" t="s">
        <v>63</v>
      </c>
      <c r="H503" s="2" t="s">
        <v>12</v>
      </c>
      <c r="I503" s="1">
        <v>1</v>
      </c>
      <c r="J503" s="3">
        <v>1367.4902</v>
      </c>
      <c r="K503" s="3">
        <v>1.3236000000000001E-4</v>
      </c>
      <c r="L503" s="3">
        <f>LOG10(255^2/Table1[[#This Row],[MSE]])*10</f>
        <v>86.913236023800948</v>
      </c>
      <c r="M503" s="3">
        <f>(Table1[[#This Row],[Ukuran Asli (kb)]]-Table1[[#This Row],[Ukuran Hasil (kb)]])/Table1[[#This Row],[Ukuran Asli (kb)]]*100</f>
        <v>0</v>
      </c>
      <c r="N503" s="6" t="s">
        <v>240</v>
      </c>
    </row>
    <row r="504" spans="1:14" ht="15.75" hidden="1" thickBot="1" x14ac:dyDescent="0.3">
      <c r="A504" s="1">
        <v>503</v>
      </c>
      <c r="B504" s="7" t="s">
        <v>110</v>
      </c>
      <c r="C504" s="4" t="s">
        <v>20</v>
      </c>
      <c r="D504" s="1">
        <v>24</v>
      </c>
      <c r="E504" s="4" t="str">
        <f>IF(Table1[[#This Row],[Bit (pixel)]]=8,"Grayscale",IF(Table1[[#This Row],[Bit (pixel)]]=24,"True Color",""))</f>
        <v>True Color</v>
      </c>
      <c r="F504" s="3">
        <v>1367.4902</v>
      </c>
      <c r="G504" s="2" t="s">
        <v>63</v>
      </c>
      <c r="H504" s="2" t="s">
        <v>12</v>
      </c>
      <c r="I504" s="1">
        <v>2</v>
      </c>
      <c r="J504" s="3">
        <v>1367.4902</v>
      </c>
      <c r="K504" s="3">
        <v>0.35591</v>
      </c>
      <c r="L504" s="3">
        <f>LOG10(255^2/Table1[[#This Row],[MSE]])*10</f>
        <v>52.617401703245683</v>
      </c>
      <c r="M504" s="3">
        <f>(Table1[[#This Row],[Ukuran Asli (kb)]]-Table1[[#This Row],[Ukuran Hasil (kb)]])/Table1[[#This Row],[Ukuran Asli (kb)]]*100</f>
        <v>0</v>
      </c>
      <c r="N504" s="6" t="s">
        <v>240</v>
      </c>
    </row>
    <row r="505" spans="1:14" ht="15.75" hidden="1" thickBot="1" x14ac:dyDescent="0.3">
      <c r="A505" s="1">
        <v>504</v>
      </c>
      <c r="B505" s="7" t="s">
        <v>110</v>
      </c>
      <c r="C505" s="4" t="s">
        <v>20</v>
      </c>
      <c r="D505" s="1">
        <v>24</v>
      </c>
      <c r="E505" s="4" t="str">
        <f>IF(Table1[[#This Row],[Bit (pixel)]]=8,"Grayscale",IF(Table1[[#This Row],[Bit (pixel)]]=24,"True Color",""))</f>
        <v>True Color</v>
      </c>
      <c r="F505" s="3">
        <v>1367.4902</v>
      </c>
      <c r="G505" s="2" t="s">
        <v>63</v>
      </c>
      <c r="H505" s="2" t="s">
        <v>12</v>
      </c>
      <c r="I505" s="1">
        <v>3</v>
      </c>
      <c r="J505" s="3">
        <v>1367.4902</v>
      </c>
      <c r="K505" s="3">
        <v>2.3662999999999998</v>
      </c>
      <c r="L505" s="3">
        <f>LOG10(255^2/Table1[[#This Row],[MSE]])*10</f>
        <v>44.390105571418353</v>
      </c>
      <c r="M505" s="3">
        <f>(Table1[[#This Row],[Ukuran Asli (kb)]]-Table1[[#This Row],[Ukuran Hasil (kb)]])/Table1[[#This Row],[Ukuran Asli (kb)]]*100</f>
        <v>0</v>
      </c>
      <c r="N505" s="6" t="s">
        <v>240</v>
      </c>
    </row>
    <row r="506" spans="1:14" ht="15.75" hidden="1" thickBot="1" x14ac:dyDescent="0.3">
      <c r="A506" s="1">
        <v>505</v>
      </c>
      <c r="B506" s="7" t="s">
        <v>111</v>
      </c>
      <c r="C506" s="4" t="s">
        <v>20</v>
      </c>
      <c r="D506" s="1">
        <v>24</v>
      </c>
      <c r="E506" s="4" t="str">
        <f>IF(Table1[[#This Row],[Bit (pixel)]]=8,"Grayscale",IF(Table1[[#This Row],[Bit (pixel)]]=24,"True Color",""))</f>
        <v>True Color</v>
      </c>
      <c r="F506" s="3">
        <v>1367.4902</v>
      </c>
      <c r="G506" s="2" t="s">
        <v>63</v>
      </c>
      <c r="H506" s="2" t="s">
        <v>7</v>
      </c>
      <c r="I506" s="1">
        <v>1</v>
      </c>
      <c r="J506" s="3">
        <v>1367.4902</v>
      </c>
      <c r="K506" s="3">
        <v>9.6792000000000004E-4</v>
      </c>
      <c r="L506" s="3">
        <f>LOG10(255^2/Table1[[#This Row],[MSE]])*10</f>
        <v>78.272408971486854</v>
      </c>
      <c r="M506" s="3">
        <f>(Table1[[#This Row],[Ukuran Asli (kb)]]-Table1[[#This Row],[Ukuran Hasil (kb)]])/Table1[[#This Row],[Ukuran Asli (kb)]]*100</f>
        <v>0</v>
      </c>
      <c r="N506" s="6" t="s">
        <v>240</v>
      </c>
    </row>
    <row r="507" spans="1:14" ht="15.75" hidden="1" thickBot="1" x14ac:dyDescent="0.3">
      <c r="A507" s="1">
        <v>506</v>
      </c>
      <c r="B507" s="7" t="s">
        <v>111</v>
      </c>
      <c r="C507" s="4" t="s">
        <v>20</v>
      </c>
      <c r="D507" s="1">
        <v>24</v>
      </c>
      <c r="E507" s="4" t="str">
        <f>IF(Table1[[#This Row],[Bit (pixel)]]=8,"Grayscale",IF(Table1[[#This Row],[Bit (pixel)]]=24,"True Color",""))</f>
        <v>True Color</v>
      </c>
      <c r="F507" s="3">
        <v>1367.4902</v>
      </c>
      <c r="G507" s="2" t="s">
        <v>63</v>
      </c>
      <c r="H507" s="2" t="s">
        <v>7</v>
      </c>
      <c r="I507" s="1">
        <v>2</v>
      </c>
      <c r="J507" s="3">
        <v>1367.4902</v>
      </c>
      <c r="K507" s="3">
        <v>0.65576000000000001</v>
      </c>
      <c r="L507" s="3">
        <f>LOG10(255^2/Table1[[#This Row],[MSE]])*10</f>
        <v>49.96335438789346</v>
      </c>
      <c r="M507" s="3">
        <f>(Table1[[#This Row],[Ukuran Asli (kb)]]-Table1[[#This Row],[Ukuran Hasil (kb)]])/Table1[[#This Row],[Ukuran Asli (kb)]]*100</f>
        <v>0</v>
      </c>
      <c r="N507" s="6" t="s">
        <v>240</v>
      </c>
    </row>
    <row r="508" spans="1:14" ht="15.75" hidden="1" thickBot="1" x14ac:dyDescent="0.3">
      <c r="A508" s="1">
        <v>507</v>
      </c>
      <c r="B508" s="7" t="s">
        <v>111</v>
      </c>
      <c r="C508" s="4" t="s">
        <v>20</v>
      </c>
      <c r="D508" s="1">
        <v>24</v>
      </c>
      <c r="E508" s="4" t="str">
        <f>IF(Table1[[#This Row],[Bit (pixel)]]=8,"Grayscale",IF(Table1[[#This Row],[Bit (pixel)]]=24,"True Color",""))</f>
        <v>True Color</v>
      </c>
      <c r="F508" s="3">
        <v>1367.4902</v>
      </c>
      <c r="G508" s="2" t="s">
        <v>63</v>
      </c>
      <c r="H508" s="2" t="s">
        <v>7</v>
      </c>
      <c r="I508" s="1">
        <v>3</v>
      </c>
      <c r="J508" s="3">
        <v>1367.4902</v>
      </c>
      <c r="K508" s="3">
        <v>3.3954</v>
      </c>
      <c r="L508" s="3">
        <f>LOG10(255^2/Table1[[#This Row],[MSE]])*10</f>
        <v>42.821894165489383</v>
      </c>
      <c r="M508" s="3">
        <f>(Table1[[#This Row],[Ukuran Asli (kb)]]-Table1[[#This Row],[Ukuran Hasil (kb)]])/Table1[[#This Row],[Ukuran Asli (kb)]]*100</f>
        <v>0</v>
      </c>
      <c r="N508" s="6" t="s">
        <v>240</v>
      </c>
    </row>
    <row r="509" spans="1:14" ht="15.75" hidden="1" thickBot="1" x14ac:dyDescent="0.3">
      <c r="A509" s="1">
        <v>508</v>
      </c>
      <c r="B509" s="7" t="s">
        <v>111</v>
      </c>
      <c r="C509" s="4" t="s">
        <v>20</v>
      </c>
      <c r="D509" s="1">
        <v>24</v>
      </c>
      <c r="E509" s="4" t="str">
        <f>IF(Table1[[#This Row],[Bit (pixel)]]=8,"Grayscale",IF(Table1[[#This Row],[Bit (pixel)]]=24,"True Color",""))</f>
        <v>True Color</v>
      </c>
      <c r="F509" s="3">
        <v>1367.4902</v>
      </c>
      <c r="G509" s="2" t="s">
        <v>63</v>
      </c>
      <c r="H509" s="2" t="s">
        <v>11</v>
      </c>
      <c r="I509" s="1">
        <v>1</v>
      </c>
      <c r="J509" s="3">
        <v>1367.4902</v>
      </c>
      <c r="K509" s="3">
        <v>0.32136999999999999</v>
      </c>
      <c r="L509" s="3">
        <f>LOG10(255^2/Table1[[#This Row],[MSE]])*10</f>
        <v>53.060750280876327</v>
      </c>
      <c r="M509" s="3">
        <f>(Table1[[#This Row],[Ukuran Asli (kb)]]-Table1[[#This Row],[Ukuran Hasil (kb)]])/Table1[[#This Row],[Ukuran Asli (kb)]]*100</f>
        <v>0</v>
      </c>
      <c r="N509" s="6" t="s">
        <v>240</v>
      </c>
    </row>
    <row r="510" spans="1:14" ht="15.75" hidden="1" thickBot="1" x14ac:dyDescent="0.3">
      <c r="A510" s="1">
        <v>509</v>
      </c>
      <c r="B510" s="7" t="s">
        <v>111</v>
      </c>
      <c r="C510" s="4" t="s">
        <v>20</v>
      </c>
      <c r="D510" s="1">
        <v>24</v>
      </c>
      <c r="E510" s="4" t="str">
        <f>IF(Table1[[#This Row],[Bit (pixel)]]=8,"Grayscale",IF(Table1[[#This Row],[Bit (pixel)]]=24,"True Color",""))</f>
        <v>True Color</v>
      </c>
      <c r="F510" s="3">
        <v>1367.4902</v>
      </c>
      <c r="G510" s="2" t="s">
        <v>63</v>
      </c>
      <c r="H510" s="2" t="s">
        <v>11</v>
      </c>
      <c r="I510" s="1">
        <v>2</v>
      </c>
      <c r="J510" s="3">
        <v>1367.4902</v>
      </c>
      <c r="K510" s="3">
        <v>0.33463999999999999</v>
      </c>
      <c r="L510" s="3">
        <f>LOG10(255^2/Table1[[#This Row],[MSE]])*10</f>
        <v>52.88502509295337</v>
      </c>
      <c r="M510" s="3">
        <f>(Table1[[#This Row],[Ukuran Asli (kb)]]-Table1[[#This Row],[Ukuran Hasil (kb)]])/Table1[[#This Row],[Ukuran Asli (kb)]]*100</f>
        <v>0</v>
      </c>
      <c r="N510" s="6" t="s">
        <v>240</v>
      </c>
    </row>
    <row r="511" spans="1:14" ht="15.75" hidden="1" thickBot="1" x14ac:dyDescent="0.3">
      <c r="A511" s="1">
        <v>510</v>
      </c>
      <c r="B511" s="7" t="s">
        <v>111</v>
      </c>
      <c r="C511" s="4" t="s">
        <v>20</v>
      </c>
      <c r="D511" s="1">
        <v>24</v>
      </c>
      <c r="E511" s="4" t="str">
        <f>IF(Table1[[#This Row],[Bit (pixel)]]=8,"Grayscale",IF(Table1[[#This Row],[Bit (pixel)]]=24,"True Color",""))</f>
        <v>True Color</v>
      </c>
      <c r="F511" s="3">
        <v>1367.4902</v>
      </c>
      <c r="G511" s="2" t="s">
        <v>63</v>
      </c>
      <c r="H511" s="2" t="s">
        <v>11</v>
      </c>
      <c r="I511" s="1">
        <v>3</v>
      </c>
      <c r="J511" s="3">
        <v>1367.4902</v>
      </c>
      <c r="K511" s="3">
        <v>2.3370000000000002</v>
      </c>
      <c r="L511" s="3">
        <f>LOG10(255^2/Table1[[#This Row],[MSE]])*10</f>
        <v>44.444216484756829</v>
      </c>
      <c r="M511" s="3">
        <f>(Table1[[#This Row],[Ukuran Asli (kb)]]-Table1[[#This Row],[Ukuran Hasil (kb)]])/Table1[[#This Row],[Ukuran Asli (kb)]]*100</f>
        <v>0</v>
      </c>
      <c r="N511" s="6" t="s">
        <v>240</v>
      </c>
    </row>
    <row r="512" spans="1:14" ht="15.75" hidden="1" thickBot="1" x14ac:dyDescent="0.3">
      <c r="A512" s="1">
        <v>511</v>
      </c>
      <c r="B512" s="7" t="s">
        <v>111</v>
      </c>
      <c r="C512" s="4" t="s">
        <v>20</v>
      </c>
      <c r="D512" s="1">
        <v>24</v>
      </c>
      <c r="E512" s="4" t="str">
        <f>IF(Table1[[#This Row],[Bit (pixel)]]=8,"Grayscale",IF(Table1[[#This Row],[Bit (pixel)]]=24,"True Color",""))</f>
        <v>True Color</v>
      </c>
      <c r="F512" s="3">
        <v>1367.4902</v>
      </c>
      <c r="G512" s="2" t="s">
        <v>63</v>
      </c>
      <c r="H512" s="2" t="s">
        <v>12</v>
      </c>
      <c r="I512" s="1">
        <v>1</v>
      </c>
      <c r="J512" s="3">
        <v>1367.4902</v>
      </c>
      <c r="K512" s="3">
        <v>1.2998E-4</v>
      </c>
      <c r="L512" s="3">
        <f>LOG10(255^2/Table1[[#This Row],[MSE]])*10</f>
        <v>86.992038282368583</v>
      </c>
      <c r="M512" s="3">
        <f>(Table1[[#This Row],[Ukuran Asli (kb)]]-Table1[[#This Row],[Ukuran Hasil (kb)]])/Table1[[#This Row],[Ukuran Asli (kb)]]*100</f>
        <v>0</v>
      </c>
      <c r="N512" s="6" t="s">
        <v>240</v>
      </c>
    </row>
    <row r="513" spans="1:14" ht="15.75" hidden="1" thickBot="1" x14ac:dyDescent="0.3">
      <c r="A513" s="1">
        <v>512</v>
      </c>
      <c r="B513" s="7" t="s">
        <v>111</v>
      </c>
      <c r="C513" s="4" t="s">
        <v>20</v>
      </c>
      <c r="D513" s="1">
        <v>24</v>
      </c>
      <c r="E513" s="4" t="str">
        <f>IF(Table1[[#This Row],[Bit (pixel)]]=8,"Grayscale",IF(Table1[[#This Row],[Bit (pixel)]]=24,"True Color",""))</f>
        <v>True Color</v>
      </c>
      <c r="F513" s="3">
        <v>1367.4902</v>
      </c>
      <c r="G513" s="2" t="s">
        <v>63</v>
      </c>
      <c r="H513" s="2" t="s">
        <v>12</v>
      </c>
      <c r="I513" s="1">
        <v>2</v>
      </c>
      <c r="J513" s="3">
        <v>1367.4902</v>
      </c>
      <c r="K513" s="3">
        <v>0.32730999999999999</v>
      </c>
      <c r="L513" s="3">
        <f>LOG10(255^2/Table1[[#This Row],[MSE]])*10</f>
        <v>52.981210867591869</v>
      </c>
      <c r="M513" s="3">
        <f>(Table1[[#This Row],[Ukuran Asli (kb)]]-Table1[[#This Row],[Ukuran Hasil (kb)]])/Table1[[#This Row],[Ukuran Asli (kb)]]*100</f>
        <v>0</v>
      </c>
      <c r="N513" s="6" t="s">
        <v>240</v>
      </c>
    </row>
    <row r="514" spans="1:14" ht="15.75" hidden="1" thickBot="1" x14ac:dyDescent="0.3">
      <c r="A514" s="1">
        <v>513</v>
      </c>
      <c r="B514" s="7" t="s">
        <v>111</v>
      </c>
      <c r="C514" s="4" t="s">
        <v>20</v>
      </c>
      <c r="D514" s="1">
        <v>24</v>
      </c>
      <c r="E514" s="4" t="str">
        <f>IF(Table1[[#This Row],[Bit (pixel)]]=8,"Grayscale",IF(Table1[[#This Row],[Bit (pixel)]]=24,"True Color",""))</f>
        <v>True Color</v>
      </c>
      <c r="F514" s="3">
        <v>1367.4902</v>
      </c>
      <c r="G514" s="2" t="s">
        <v>63</v>
      </c>
      <c r="H514" s="2" t="s">
        <v>12</v>
      </c>
      <c r="I514" s="1">
        <v>3</v>
      </c>
      <c r="J514" s="3">
        <v>1367.4902</v>
      </c>
      <c r="K514" s="3">
        <v>2.2288999999999999</v>
      </c>
      <c r="L514" s="3">
        <f>LOG10(255^2/Table1[[#This Row],[MSE]])*10</f>
        <v>44.64989776650755</v>
      </c>
      <c r="M514" s="3">
        <f>(Table1[[#This Row],[Ukuran Asli (kb)]]-Table1[[#This Row],[Ukuran Hasil (kb)]])/Table1[[#This Row],[Ukuran Asli (kb)]]*100</f>
        <v>0</v>
      </c>
      <c r="N514" s="6" t="s">
        <v>240</v>
      </c>
    </row>
    <row r="515" spans="1:14" ht="15.75" hidden="1" thickBot="1" x14ac:dyDescent="0.3">
      <c r="A515" s="1">
        <v>514</v>
      </c>
      <c r="B515" s="7" t="s">
        <v>112</v>
      </c>
      <c r="C515" s="4" t="s">
        <v>20</v>
      </c>
      <c r="D515" s="1">
        <v>24</v>
      </c>
      <c r="E515" s="4" t="str">
        <f>IF(Table1[[#This Row],[Bit (pixel)]]=8,"Grayscale",IF(Table1[[#This Row],[Bit (pixel)]]=24,"True Color",""))</f>
        <v>True Color</v>
      </c>
      <c r="F515" s="3">
        <v>1367.4902</v>
      </c>
      <c r="G515" s="2" t="s">
        <v>63</v>
      </c>
      <c r="H515" s="2" t="s">
        <v>7</v>
      </c>
      <c r="I515" s="1">
        <v>1</v>
      </c>
      <c r="J515" s="3">
        <v>1367.4902</v>
      </c>
      <c r="K515" s="3">
        <v>1.1734E-3</v>
      </c>
      <c r="L515" s="3">
        <f>LOG10(255^2/Table1[[#This Row],[MSE]])*10</f>
        <v>77.436342769875978</v>
      </c>
      <c r="M515" s="3">
        <f>(Table1[[#This Row],[Ukuran Asli (kb)]]-Table1[[#This Row],[Ukuran Hasil (kb)]])/Table1[[#This Row],[Ukuran Asli (kb)]]*100</f>
        <v>0</v>
      </c>
      <c r="N515" s="6" t="s">
        <v>240</v>
      </c>
    </row>
    <row r="516" spans="1:14" ht="15.75" hidden="1" thickBot="1" x14ac:dyDescent="0.3">
      <c r="A516" s="1">
        <v>515</v>
      </c>
      <c r="B516" s="7" t="s">
        <v>112</v>
      </c>
      <c r="C516" s="4" t="s">
        <v>20</v>
      </c>
      <c r="D516" s="1">
        <v>24</v>
      </c>
      <c r="E516" s="4" t="str">
        <f>IF(Table1[[#This Row],[Bit (pixel)]]=8,"Grayscale",IF(Table1[[#This Row],[Bit (pixel)]]=24,"True Color",""))</f>
        <v>True Color</v>
      </c>
      <c r="F516" s="3">
        <v>1367.4902</v>
      </c>
      <c r="G516" s="2" t="s">
        <v>63</v>
      </c>
      <c r="H516" s="2" t="s">
        <v>7</v>
      </c>
      <c r="I516" s="1">
        <v>2</v>
      </c>
      <c r="J516" s="3">
        <v>1367.4902</v>
      </c>
      <c r="K516" s="3">
        <v>0.71506000000000003</v>
      </c>
      <c r="L516" s="3">
        <f>LOG10(255^2/Table1[[#This Row],[MSE]])*10</f>
        <v>49.587378763036874</v>
      </c>
      <c r="M516" s="3">
        <f>(Table1[[#This Row],[Ukuran Asli (kb)]]-Table1[[#This Row],[Ukuran Hasil (kb)]])/Table1[[#This Row],[Ukuran Asli (kb)]]*100</f>
        <v>0</v>
      </c>
      <c r="N516" s="6" t="s">
        <v>240</v>
      </c>
    </row>
    <row r="517" spans="1:14" ht="15.75" hidden="1" thickBot="1" x14ac:dyDescent="0.3">
      <c r="A517" s="1">
        <v>516</v>
      </c>
      <c r="B517" s="7" t="s">
        <v>112</v>
      </c>
      <c r="C517" s="4" t="s">
        <v>20</v>
      </c>
      <c r="D517" s="1">
        <v>24</v>
      </c>
      <c r="E517" s="4" t="str">
        <f>IF(Table1[[#This Row],[Bit (pixel)]]=8,"Grayscale",IF(Table1[[#This Row],[Bit (pixel)]]=24,"True Color",""))</f>
        <v>True Color</v>
      </c>
      <c r="F517" s="3">
        <v>1367.4902</v>
      </c>
      <c r="G517" s="2" t="s">
        <v>63</v>
      </c>
      <c r="H517" s="2" t="s">
        <v>7</v>
      </c>
      <c r="I517" s="1">
        <v>3</v>
      </c>
      <c r="J517" s="3">
        <v>1367.4902</v>
      </c>
      <c r="K517" s="3">
        <v>3.7368999999999999</v>
      </c>
      <c r="L517" s="3">
        <f>LOG10(255^2/Table1[[#This Row],[MSE]])*10</f>
        <v>42.405688846477283</v>
      </c>
      <c r="M517" s="3">
        <f>(Table1[[#This Row],[Ukuran Asli (kb)]]-Table1[[#This Row],[Ukuran Hasil (kb)]])/Table1[[#This Row],[Ukuran Asli (kb)]]*100</f>
        <v>0</v>
      </c>
      <c r="N517" s="6" t="s">
        <v>240</v>
      </c>
    </row>
    <row r="518" spans="1:14" ht="15.75" hidden="1" thickBot="1" x14ac:dyDescent="0.3">
      <c r="A518" s="1">
        <v>517</v>
      </c>
      <c r="B518" s="7" t="s">
        <v>112</v>
      </c>
      <c r="C518" s="4" t="s">
        <v>20</v>
      </c>
      <c r="D518" s="1">
        <v>24</v>
      </c>
      <c r="E518" s="4" t="str">
        <f>IF(Table1[[#This Row],[Bit (pixel)]]=8,"Grayscale",IF(Table1[[#This Row],[Bit (pixel)]]=24,"True Color",""))</f>
        <v>True Color</v>
      </c>
      <c r="F518" s="3">
        <v>1367.4902</v>
      </c>
      <c r="G518" s="2" t="s">
        <v>63</v>
      </c>
      <c r="H518" s="2" t="s">
        <v>11</v>
      </c>
      <c r="I518" s="1">
        <v>1</v>
      </c>
      <c r="J518" s="3">
        <v>1367.4902</v>
      </c>
      <c r="K518" s="3">
        <v>1.5259E-4</v>
      </c>
      <c r="L518" s="3">
        <f>LOG10(255^2/Table1[[#This Row],[MSE]])*10</f>
        <v>86.295542878461887</v>
      </c>
      <c r="M518" s="3">
        <f>(Table1[[#This Row],[Ukuran Asli (kb)]]-Table1[[#This Row],[Ukuran Hasil (kb)]])/Table1[[#This Row],[Ukuran Asli (kb)]]*100</f>
        <v>0</v>
      </c>
      <c r="N518" s="6" t="s">
        <v>240</v>
      </c>
    </row>
    <row r="519" spans="1:14" ht="15.75" hidden="1" thickBot="1" x14ac:dyDescent="0.3">
      <c r="A519" s="1">
        <v>518</v>
      </c>
      <c r="B519" s="7" t="s">
        <v>112</v>
      </c>
      <c r="C519" s="4" t="s">
        <v>20</v>
      </c>
      <c r="D519" s="1">
        <v>24</v>
      </c>
      <c r="E519" s="4" t="str">
        <f>IF(Table1[[#This Row],[Bit (pixel)]]=8,"Grayscale",IF(Table1[[#This Row],[Bit (pixel)]]=24,"True Color",""))</f>
        <v>True Color</v>
      </c>
      <c r="F519" s="3">
        <v>1367.4902</v>
      </c>
      <c r="G519" s="2" t="s">
        <v>63</v>
      </c>
      <c r="H519" s="2" t="s">
        <v>11</v>
      </c>
      <c r="I519" s="1">
        <v>2</v>
      </c>
      <c r="J519" s="3">
        <v>1367.4902</v>
      </c>
      <c r="K519" s="3">
        <v>0.35114000000000001</v>
      </c>
      <c r="L519" s="3">
        <f>LOG10(255^2/Table1[[#This Row],[MSE]])*10</f>
        <v>52.676000560684997</v>
      </c>
      <c r="M519" s="3">
        <f>(Table1[[#This Row],[Ukuran Asli (kb)]]-Table1[[#This Row],[Ukuran Hasil (kb)]])/Table1[[#This Row],[Ukuran Asli (kb)]]*100</f>
        <v>0</v>
      </c>
      <c r="N519" s="6" t="s">
        <v>240</v>
      </c>
    </row>
    <row r="520" spans="1:14" ht="15.75" hidden="1" thickBot="1" x14ac:dyDescent="0.3">
      <c r="A520" s="1">
        <v>519</v>
      </c>
      <c r="B520" s="7" t="s">
        <v>112</v>
      </c>
      <c r="C520" s="4" t="s">
        <v>20</v>
      </c>
      <c r="D520" s="1">
        <v>24</v>
      </c>
      <c r="E520" s="4" t="str">
        <f>IF(Table1[[#This Row],[Bit (pixel)]]=8,"Grayscale",IF(Table1[[#This Row],[Bit (pixel)]]=24,"True Color",""))</f>
        <v>True Color</v>
      </c>
      <c r="F520" s="3">
        <v>1367.4902</v>
      </c>
      <c r="G520" s="2" t="s">
        <v>63</v>
      </c>
      <c r="H520" s="2" t="s">
        <v>11</v>
      </c>
      <c r="I520" s="1">
        <v>3</v>
      </c>
      <c r="J520" s="3">
        <v>1367.4902</v>
      </c>
      <c r="K520" s="3">
        <v>2.5718000000000001</v>
      </c>
      <c r="L520" s="3">
        <f>LOG10(255^2/Table1[[#This Row],[MSE]])*10</f>
        <v>44.028431688838637</v>
      </c>
      <c r="M520" s="3">
        <f>(Table1[[#This Row],[Ukuran Asli (kb)]]-Table1[[#This Row],[Ukuran Hasil (kb)]])/Table1[[#This Row],[Ukuran Asli (kb)]]*100</f>
        <v>0</v>
      </c>
      <c r="N520" s="6" t="s">
        <v>240</v>
      </c>
    </row>
    <row r="521" spans="1:14" ht="15.75" hidden="1" thickBot="1" x14ac:dyDescent="0.3">
      <c r="A521" s="1">
        <v>520</v>
      </c>
      <c r="B521" s="7" t="s">
        <v>112</v>
      </c>
      <c r="C521" s="4" t="s">
        <v>20</v>
      </c>
      <c r="D521" s="1">
        <v>24</v>
      </c>
      <c r="E521" s="4" t="str">
        <f>IF(Table1[[#This Row],[Bit (pixel)]]=8,"Grayscale",IF(Table1[[#This Row],[Bit (pixel)]]=24,"True Color",""))</f>
        <v>True Color</v>
      </c>
      <c r="F521" s="3">
        <v>1367.4902</v>
      </c>
      <c r="G521" s="2" t="s">
        <v>63</v>
      </c>
      <c r="H521" s="2" t="s">
        <v>12</v>
      </c>
      <c r="I521" s="1">
        <v>1</v>
      </c>
      <c r="J521" s="3">
        <v>1367.4902</v>
      </c>
      <c r="K521" s="3">
        <v>2.1901000000000001E-4</v>
      </c>
      <c r="L521" s="3">
        <f>LOG10(255^2/Table1[[#This Row],[MSE]])*10</f>
        <v>84.726164156822762</v>
      </c>
      <c r="M521" s="3">
        <f>(Table1[[#This Row],[Ukuran Asli (kb)]]-Table1[[#This Row],[Ukuran Hasil (kb)]])/Table1[[#This Row],[Ukuran Asli (kb)]]*100</f>
        <v>0</v>
      </c>
      <c r="N521" s="6" t="s">
        <v>240</v>
      </c>
    </row>
    <row r="522" spans="1:14" ht="15.75" hidden="1" thickBot="1" x14ac:dyDescent="0.3">
      <c r="A522" s="1">
        <v>521</v>
      </c>
      <c r="B522" s="7" t="s">
        <v>112</v>
      </c>
      <c r="C522" s="4" t="s">
        <v>20</v>
      </c>
      <c r="D522" s="1">
        <v>24</v>
      </c>
      <c r="E522" s="4" t="str">
        <f>IF(Table1[[#This Row],[Bit (pixel)]]=8,"Grayscale",IF(Table1[[#This Row],[Bit (pixel)]]=24,"True Color",""))</f>
        <v>True Color</v>
      </c>
      <c r="F522" s="3">
        <v>1367.4902</v>
      </c>
      <c r="G522" s="2" t="s">
        <v>63</v>
      </c>
      <c r="H522" s="2" t="s">
        <v>12</v>
      </c>
      <c r="I522" s="1">
        <v>2</v>
      </c>
      <c r="J522" s="3">
        <v>1367.4902</v>
      </c>
      <c r="K522" s="3">
        <v>0.33928000000000003</v>
      </c>
      <c r="L522" s="3">
        <f>LOG10(255^2/Table1[[#This Row],[MSE]])*10</f>
        <v>52.825221014162565</v>
      </c>
      <c r="M522" s="3">
        <f>(Table1[[#This Row],[Ukuran Asli (kb)]]-Table1[[#This Row],[Ukuran Hasil (kb)]])/Table1[[#This Row],[Ukuran Asli (kb)]]*100</f>
        <v>0</v>
      </c>
      <c r="N522" s="6" t="s">
        <v>240</v>
      </c>
    </row>
    <row r="523" spans="1:14" ht="15.75" hidden="1" thickBot="1" x14ac:dyDescent="0.3">
      <c r="A523" s="1">
        <v>522</v>
      </c>
      <c r="B523" s="7" t="s">
        <v>112</v>
      </c>
      <c r="C523" s="4" t="s">
        <v>20</v>
      </c>
      <c r="D523" s="1">
        <v>24</v>
      </c>
      <c r="E523" s="4" t="str">
        <f>IF(Table1[[#This Row],[Bit (pixel)]]=8,"Grayscale",IF(Table1[[#This Row],[Bit (pixel)]]=24,"True Color",""))</f>
        <v>True Color</v>
      </c>
      <c r="F523" s="3">
        <v>1367.4902</v>
      </c>
      <c r="G523" s="2" t="s">
        <v>63</v>
      </c>
      <c r="H523" s="2" t="s">
        <v>12</v>
      </c>
      <c r="I523" s="1">
        <v>3</v>
      </c>
      <c r="J523" s="3">
        <v>1367.4902</v>
      </c>
      <c r="K523" s="3">
        <v>2.4416000000000002</v>
      </c>
      <c r="L523" s="3">
        <f>LOG10(255^2/Table1[[#This Row],[MSE]])*10</f>
        <v>44.254058445931236</v>
      </c>
      <c r="M523" s="3">
        <f>(Table1[[#This Row],[Ukuran Asli (kb)]]-Table1[[#This Row],[Ukuran Hasil (kb)]])/Table1[[#This Row],[Ukuran Asli (kb)]]*100</f>
        <v>0</v>
      </c>
      <c r="N523" s="6" t="s">
        <v>240</v>
      </c>
    </row>
    <row r="524" spans="1:14" ht="15.75" hidden="1" thickBot="1" x14ac:dyDescent="0.3">
      <c r="A524" s="1">
        <v>523</v>
      </c>
      <c r="B524" s="7" t="s">
        <v>113</v>
      </c>
      <c r="C524" s="4" t="s">
        <v>20</v>
      </c>
      <c r="D524" s="1">
        <v>24</v>
      </c>
      <c r="E524" s="4" t="str">
        <f>IF(Table1[[#This Row],[Bit (pixel)]]=8,"Grayscale",IF(Table1[[#This Row],[Bit (pixel)]]=24,"True Color",""))</f>
        <v>True Color</v>
      </c>
      <c r="F524" s="3">
        <v>1367.4902</v>
      </c>
      <c r="G524" s="2" t="s">
        <v>63</v>
      </c>
      <c r="H524" s="2" t="s">
        <v>7</v>
      </c>
      <c r="I524" s="1">
        <v>1</v>
      </c>
      <c r="J524" s="3">
        <v>1367.4902</v>
      </c>
      <c r="K524" s="3">
        <v>1.2174E-3</v>
      </c>
      <c r="L524" s="3">
        <f>LOG10(255^2/Table1[[#This Row],[MSE]])*10</f>
        <v>77.276470634509209</v>
      </c>
      <c r="M524" s="3">
        <f>(Table1[[#This Row],[Ukuran Asli (kb)]]-Table1[[#This Row],[Ukuran Hasil (kb)]])/Table1[[#This Row],[Ukuran Asli (kb)]]*100</f>
        <v>0</v>
      </c>
      <c r="N524" s="6" t="s">
        <v>240</v>
      </c>
    </row>
    <row r="525" spans="1:14" ht="15.75" hidden="1" thickBot="1" x14ac:dyDescent="0.3">
      <c r="A525" s="1">
        <v>524</v>
      </c>
      <c r="B525" s="7" t="s">
        <v>113</v>
      </c>
      <c r="C525" s="4" t="s">
        <v>20</v>
      </c>
      <c r="D525" s="1">
        <v>24</v>
      </c>
      <c r="E525" s="4" t="str">
        <f>IF(Table1[[#This Row],[Bit (pixel)]]=8,"Grayscale",IF(Table1[[#This Row],[Bit (pixel)]]=24,"True Color",""))</f>
        <v>True Color</v>
      </c>
      <c r="F525" s="3">
        <v>1367.4902</v>
      </c>
      <c r="G525" s="2" t="s">
        <v>63</v>
      </c>
      <c r="H525" s="2" t="s">
        <v>7</v>
      </c>
      <c r="I525" s="1">
        <v>2</v>
      </c>
      <c r="J525" s="3">
        <v>1367.4902</v>
      </c>
      <c r="K525" s="3">
        <v>0.79098000000000002</v>
      </c>
      <c r="L525" s="3">
        <f>LOG10(255^2/Table1[[#This Row],[MSE]])*10</f>
        <v>49.149148584061997</v>
      </c>
      <c r="M525" s="3">
        <f>(Table1[[#This Row],[Ukuran Asli (kb)]]-Table1[[#This Row],[Ukuran Hasil (kb)]])/Table1[[#This Row],[Ukuran Asli (kb)]]*100</f>
        <v>0</v>
      </c>
      <c r="N525" s="6" t="s">
        <v>240</v>
      </c>
    </row>
    <row r="526" spans="1:14" ht="15.75" hidden="1" thickBot="1" x14ac:dyDescent="0.3">
      <c r="A526" s="1">
        <v>525</v>
      </c>
      <c r="B526" s="7" t="s">
        <v>113</v>
      </c>
      <c r="C526" s="4" t="s">
        <v>20</v>
      </c>
      <c r="D526" s="1">
        <v>24</v>
      </c>
      <c r="E526" s="4" t="str">
        <f>IF(Table1[[#This Row],[Bit (pixel)]]=8,"Grayscale",IF(Table1[[#This Row],[Bit (pixel)]]=24,"True Color",""))</f>
        <v>True Color</v>
      </c>
      <c r="F526" s="3">
        <v>1367.4902</v>
      </c>
      <c r="G526" s="2" t="s">
        <v>63</v>
      </c>
      <c r="H526" s="2" t="s">
        <v>7</v>
      </c>
      <c r="I526" s="1">
        <v>3</v>
      </c>
      <c r="J526" s="3">
        <v>1367.4902</v>
      </c>
      <c r="K526" s="3">
        <v>4.1158999999999999</v>
      </c>
      <c r="L526" s="3">
        <f>LOG10(255^2/Table1[[#This Row],[MSE]])*10</f>
        <v>41.98615546277945</v>
      </c>
      <c r="M526" s="3">
        <f>(Table1[[#This Row],[Ukuran Asli (kb)]]-Table1[[#This Row],[Ukuran Hasil (kb)]])/Table1[[#This Row],[Ukuran Asli (kb)]]*100</f>
        <v>0</v>
      </c>
      <c r="N526" s="6" t="s">
        <v>240</v>
      </c>
    </row>
    <row r="527" spans="1:14" ht="15.75" hidden="1" thickBot="1" x14ac:dyDescent="0.3">
      <c r="A527" s="1">
        <v>526</v>
      </c>
      <c r="B527" s="7" t="s">
        <v>113</v>
      </c>
      <c r="C527" s="4" t="s">
        <v>20</v>
      </c>
      <c r="D527" s="1">
        <v>24</v>
      </c>
      <c r="E527" s="4" t="str">
        <f>IF(Table1[[#This Row],[Bit (pixel)]]=8,"Grayscale",IF(Table1[[#This Row],[Bit (pixel)]]=24,"True Color",""))</f>
        <v>True Color</v>
      </c>
      <c r="F527" s="3">
        <v>1367.4902</v>
      </c>
      <c r="G527" s="2" t="s">
        <v>63</v>
      </c>
      <c r="H527" s="2" t="s">
        <v>11</v>
      </c>
      <c r="I527" s="1">
        <v>1</v>
      </c>
      <c r="J527" s="3">
        <v>1367.4902</v>
      </c>
      <c r="K527" s="3">
        <v>2.4352999999999999E-4</v>
      </c>
      <c r="L527" s="3">
        <f>LOG10(255^2/Table1[[#This Row],[MSE]])*10</f>
        <v>84.265278921060641</v>
      </c>
      <c r="M527" s="3">
        <f>(Table1[[#This Row],[Ukuran Asli (kb)]]-Table1[[#This Row],[Ukuran Hasil (kb)]])/Table1[[#This Row],[Ukuran Asli (kb)]]*100</f>
        <v>0</v>
      </c>
      <c r="N527" s="6" t="s">
        <v>240</v>
      </c>
    </row>
    <row r="528" spans="1:14" ht="15.75" hidden="1" thickBot="1" x14ac:dyDescent="0.3">
      <c r="A528" s="1">
        <v>527</v>
      </c>
      <c r="B528" s="7" t="s">
        <v>113</v>
      </c>
      <c r="C528" s="4" t="s">
        <v>20</v>
      </c>
      <c r="D528" s="1">
        <v>24</v>
      </c>
      <c r="E528" s="4" t="str">
        <f>IF(Table1[[#This Row],[Bit (pixel)]]=8,"Grayscale",IF(Table1[[#This Row],[Bit (pixel)]]=24,"True Color",""))</f>
        <v>True Color</v>
      </c>
      <c r="F528" s="3">
        <v>1367.4902</v>
      </c>
      <c r="G528" s="2" t="s">
        <v>63</v>
      </c>
      <c r="H528" s="2" t="s">
        <v>11</v>
      </c>
      <c r="I528" s="1">
        <v>2</v>
      </c>
      <c r="J528" s="3">
        <v>1367.4902</v>
      </c>
      <c r="K528" s="3">
        <v>0.37651000000000001</v>
      </c>
      <c r="L528" s="3">
        <f>LOG10(255^2/Table1[[#This Row],[MSE]])*10</f>
        <v>52.37303845438376</v>
      </c>
      <c r="M528" s="3">
        <f>(Table1[[#This Row],[Ukuran Asli (kb)]]-Table1[[#This Row],[Ukuran Hasil (kb)]])/Table1[[#This Row],[Ukuran Asli (kb)]]*100</f>
        <v>0</v>
      </c>
      <c r="N528" s="6" t="s">
        <v>240</v>
      </c>
    </row>
    <row r="529" spans="1:14" ht="15.75" hidden="1" thickBot="1" x14ac:dyDescent="0.3">
      <c r="A529" s="1">
        <v>528</v>
      </c>
      <c r="B529" s="7" t="s">
        <v>113</v>
      </c>
      <c r="C529" s="4" t="s">
        <v>20</v>
      </c>
      <c r="D529" s="1">
        <v>24</v>
      </c>
      <c r="E529" s="4" t="str">
        <f>IF(Table1[[#This Row],[Bit (pixel)]]=8,"Grayscale",IF(Table1[[#This Row],[Bit (pixel)]]=24,"True Color",""))</f>
        <v>True Color</v>
      </c>
      <c r="F529" s="3">
        <v>1367.4902</v>
      </c>
      <c r="G529" s="2" t="s">
        <v>63</v>
      </c>
      <c r="H529" s="2" t="s">
        <v>11</v>
      </c>
      <c r="I529" s="1">
        <v>3</v>
      </c>
      <c r="J529" s="3">
        <v>1367.4902</v>
      </c>
      <c r="K529" s="3">
        <v>2.851</v>
      </c>
      <c r="L529" s="3">
        <f>LOG10(255^2/Table1[[#This Row],[MSE]])*10</f>
        <v>43.5808314355845</v>
      </c>
      <c r="M529" s="3">
        <f>(Table1[[#This Row],[Ukuran Asli (kb)]]-Table1[[#This Row],[Ukuran Hasil (kb)]])/Table1[[#This Row],[Ukuran Asli (kb)]]*100</f>
        <v>0</v>
      </c>
      <c r="N529" s="6" t="s">
        <v>240</v>
      </c>
    </row>
    <row r="530" spans="1:14" ht="15.75" hidden="1" thickBot="1" x14ac:dyDescent="0.3">
      <c r="A530" s="1">
        <v>529</v>
      </c>
      <c r="B530" s="7" t="s">
        <v>113</v>
      </c>
      <c r="C530" s="4" t="s">
        <v>20</v>
      </c>
      <c r="D530" s="1">
        <v>24</v>
      </c>
      <c r="E530" s="4" t="str">
        <f>IF(Table1[[#This Row],[Bit (pixel)]]=8,"Grayscale",IF(Table1[[#This Row],[Bit (pixel)]]=24,"True Color",""))</f>
        <v>True Color</v>
      </c>
      <c r="F530" s="3">
        <v>1367.4902</v>
      </c>
      <c r="G530" s="2" t="s">
        <v>63</v>
      </c>
      <c r="H530" s="2" t="s">
        <v>12</v>
      </c>
      <c r="I530" s="1">
        <v>1</v>
      </c>
      <c r="J530" s="3">
        <v>1367.4902</v>
      </c>
      <c r="K530" s="3">
        <v>2.5995E-4</v>
      </c>
      <c r="L530" s="3">
        <f>LOG10(255^2/Table1[[#This Row],[MSE]])*10</f>
        <v>83.981905390983115</v>
      </c>
      <c r="M530" s="3">
        <f>(Table1[[#This Row],[Ukuran Asli (kb)]]-Table1[[#This Row],[Ukuran Hasil (kb)]])/Table1[[#This Row],[Ukuran Asli (kb)]]*100</f>
        <v>0</v>
      </c>
      <c r="N530" s="6" t="s">
        <v>240</v>
      </c>
    </row>
    <row r="531" spans="1:14" ht="15.75" hidden="1" thickBot="1" x14ac:dyDescent="0.3">
      <c r="A531" s="1">
        <v>530</v>
      </c>
      <c r="B531" s="7" t="s">
        <v>113</v>
      </c>
      <c r="C531" s="4" t="s">
        <v>20</v>
      </c>
      <c r="D531" s="1">
        <v>24</v>
      </c>
      <c r="E531" s="4" t="str">
        <f>IF(Table1[[#This Row],[Bit (pixel)]]=8,"Grayscale",IF(Table1[[#This Row],[Bit (pixel)]]=24,"True Color",""))</f>
        <v>True Color</v>
      </c>
      <c r="F531" s="3">
        <v>1367.4902</v>
      </c>
      <c r="G531" s="2" t="s">
        <v>63</v>
      </c>
      <c r="H531" s="2" t="s">
        <v>12</v>
      </c>
      <c r="I531" s="1">
        <v>2</v>
      </c>
      <c r="J531" s="3">
        <v>1367.4902</v>
      </c>
      <c r="K531" s="3">
        <v>0.35880000000000001</v>
      </c>
      <c r="L531" s="3">
        <f>LOG10(255^2/Table1[[#This Row],[MSE]])*10</f>
        <v>52.582279264958558</v>
      </c>
      <c r="M531" s="3">
        <f>(Table1[[#This Row],[Ukuran Asli (kb)]]-Table1[[#This Row],[Ukuran Hasil (kb)]])/Table1[[#This Row],[Ukuran Asli (kb)]]*100</f>
        <v>0</v>
      </c>
      <c r="N531" s="6" t="s">
        <v>240</v>
      </c>
    </row>
    <row r="532" spans="1:14" ht="15.75" hidden="1" thickBot="1" x14ac:dyDescent="0.3">
      <c r="A532" s="1">
        <v>531</v>
      </c>
      <c r="B532" s="7" t="s">
        <v>113</v>
      </c>
      <c r="C532" s="4" t="s">
        <v>20</v>
      </c>
      <c r="D532" s="1">
        <v>24</v>
      </c>
      <c r="E532" s="4" t="str">
        <f>IF(Table1[[#This Row],[Bit (pixel)]]=8,"Grayscale",IF(Table1[[#This Row],[Bit (pixel)]]=24,"True Color",""))</f>
        <v>True Color</v>
      </c>
      <c r="F532" s="3">
        <v>1367.4902</v>
      </c>
      <c r="G532" s="2" t="s">
        <v>63</v>
      </c>
      <c r="H532" s="2" t="s">
        <v>12</v>
      </c>
      <c r="I532" s="1">
        <v>3</v>
      </c>
      <c r="J532" s="3">
        <v>1367.4902</v>
      </c>
      <c r="K532" s="3">
        <v>2.6246999999999998</v>
      </c>
      <c r="L532" s="3">
        <f>LOG10(255^2/Table1[[#This Row],[MSE]])*10</f>
        <v>43.940006896174346</v>
      </c>
      <c r="M532" s="3">
        <f>(Table1[[#This Row],[Ukuran Asli (kb)]]-Table1[[#This Row],[Ukuran Hasil (kb)]])/Table1[[#This Row],[Ukuran Asli (kb)]]*100</f>
        <v>0</v>
      </c>
      <c r="N532" s="6" t="s">
        <v>240</v>
      </c>
    </row>
    <row r="533" spans="1:14" ht="15.75" hidden="1" thickBot="1" x14ac:dyDescent="0.3">
      <c r="A533" s="1">
        <v>532</v>
      </c>
      <c r="B533" s="7" t="s">
        <v>114</v>
      </c>
      <c r="C533" s="4" t="s">
        <v>20</v>
      </c>
      <c r="D533" s="1">
        <v>24</v>
      </c>
      <c r="E533" s="4" t="str">
        <f>IF(Table1[[#This Row],[Bit (pixel)]]=8,"Grayscale",IF(Table1[[#This Row],[Bit (pixel)]]=24,"True Color",""))</f>
        <v>True Color</v>
      </c>
      <c r="F533" s="3">
        <v>1367.4902</v>
      </c>
      <c r="G533" s="2" t="s">
        <v>63</v>
      </c>
      <c r="H533" s="2" t="s">
        <v>7</v>
      </c>
      <c r="I533" s="1">
        <v>1</v>
      </c>
      <c r="J533" s="3">
        <v>1367.4902</v>
      </c>
      <c r="K533" s="3">
        <v>1.0000000000000001E-5</v>
      </c>
      <c r="L533" s="3">
        <f>LOG10(255^2/Table1[[#This Row],[MSE]])*10</f>
        <v>98.130803608679116</v>
      </c>
      <c r="M533" s="3">
        <f>(Table1[[#This Row],[Ukuran Asli (kb)]]-Table1[[#This Row],[Ukuran Hasil (kb)]])/Table1[[#This Row],[Ukuran Asli (kb)]]*100</f>
        <v>0</v>
      </c>
      <c r="N533" s="6" t="s">
        <v>240</v>
      </c>
    </row>
    <row r="534" spans="1:14" ht="15.75" hidden="1" thickBot="1" x14ac:dyDescent="0.3">
      <c r="A534" s="1">
        <v>533</v>
      </c>
      <c r="B534" s="7" t="s">
        <v>114</v>
      </c>
      <c r="C534" s="4" t="s">
        <v>20</v>
      </c>
      <c r="D534" s="1">
        <v>24</v>
      </c>
      <c r="E534" s="4" t="str">
        <f>IF(Table1[[#This Row],[Bit (pixel)]]=8,"Grayscale",IF(Table1[[#This Row],[Bit (pixel)]]=24,"True Color",""))</f>
        <v>True Color</v>
      </c>
      <c r="F534" s="3">
        <v>1367.4902</v>
      </c>
      <c r="G534" s="2" t="s">
        <v>63</v>
      </c>
      <c r="H534" s="2" t="s">
        <v>7</v>
      </c>
      <c r="I534" s="1">
        <v>2</v>
      </c>
      <c r="J534" s="3">
        <v>1367.4902</v>
      </c>
      <c r="K534" s="3">
        <v>0.91879999999999995</v>
      </c>
      <c r="L534" s="3">
        <f>LOG10(255^2/Table1[[#This Row],[MSE]])*10</f>
        <v>48.49859374344922</v>
      </c>
      <c r="M534" s="3">
        <f>(Table1[[#This Row],[Ukuran Asli (kb)]]-Table1[[#This Row],[Ukuran Hasil (kb)]])/Table1[[#This Row],[Ukuran Asli (kb)]]*100</f>
        <v>0</v>
      </c>
      <c r="N534" s="6" t="s">
        <v>240</v>
      </c>
    </row>
    <row r="535" spans="1:14" ht="15.75" hidden="1" thickBot="1" x14ac:dyDescent="0.3">
      <c r="A535" s="1">
        <v>534</v>
      </c>
      <c r="B535" s="7" t="s">
        <v>114</v>
      </c>
      <c r="C535" s="4" t="s">
        <v>20</v>
      </c>
      <c r="D535" s="1">
        <v>24</v>
      </c>
      <c r="E535" s="4" t="str">
        <f>IF(Table1[[#This Row],[Bit (pixel)]]=8,"Grayscale",IF(Table1[[#This Row],[Bit (pixel)]]=24,"True Color",""))</f>
        <v>True Color</v>
      </c>
      <c r="F535" s="3">
        <v>1367.4902</v>
      </c>
      <c r="G535" s="2" t="s">
        <v>63</v>
      </c>
      <c r="H535" s="2" t="s">
        <v>7</v>
      </c>
      <c r="I535" s="1">
        <v>3</v>
      </c>
      <c r="J535" s="3">
        <v>1367.4902</v>
      </c>
      <c r="K535" s="3">
        <v>4.3799000000000001</v>
      </c>
      <c r="L535" s="3">
        <f>LOG10(255^2/Table1[[#This Row],[MSE]])*10</f>
        <v>41.716161658761322</v>
      </c>
      <c r="M535" s="3">
        <f>(Table1[[#This Row],[Ukuran Asli (kb)]]-Table1[[#This Row],[Ukuran Hasil (kb)]])/Table1[[#This Row],[Ukuran Asli (kb)]]*100</f>
        <v>0</v>
      </c>
      <c r="N535" s="6" t="s">
        <v>240</v>
      </c>
    </row>
    <row r="536" spans="1:14" ht="15.75" hidden="1" thickBot="1" x14ac:dyDescent="0.3">
      <c r="A536" s="1">
        <v>535</v>
      </c>
      <c r="B536" s="7" t="s">
        <v>114</v>
      </c>
      <c r="C536" s="4" t="s">
        <v>20</v>
      </c>
      <c r="D536" s="1">
        <v>24</v>
      </c>
      <c r="E536" s="4" t="str">
        <f>IF(Table1[[#This Row],[Bit (pixel)]]=8,"Grayscale",IF(Table1[[#This Row],[Bit (pixel)]]=24,"True Color",""))</f>
        <v>True Color</v>
      </c>
      <c r="F536" s="3">
        <v>1367.4902</v>
      </c>
      <c r="G536" s="2" t="s">
        <v>63</v>
      </c>
      <c r="H536" s="2" t="s">
        <v>11</v>
      </c>
      <c r="I536" s="1">
        <v>1</v>
      </c>
      <c r="J536" s="3">
        <v>1367.4902</v>
      </c>
      <c r="K536" s="3">
        <v>3.3790999999999999E-3</v>
      </c>
      <c r="L536" s="3">
        <f>LOG10(255^2/Table1[[#This Row],[MSE]])*10</f>
        <v>72.842793165314376</v>
      </c>
      <c r="M536" s="3">
        <f>(Table1[[#This Row],[Ukuran Asli (kb)]]-Table1[[#This Row],[Ukuran Hasil (kb)]])/Table1[[#This Row],[Ukuran Asli (kb)]]*100</f>
        <v>0</v>
      </c>
      <c r="N536" s="6" t="s">
        <v>240</v>
      </c>
    </row>
    <row r="537" spans="1:14" ht="15.75" hidden="1" thickBot="1" x14ac:dyDescent="0.3">
      <c r="A537" s="1">
        <v>536</v>
      </c>
      <c r="B537" s="7" t="s">
        <v>114</v>
      </c>
      <c r="C537" s="4" t="s">
        <v>20</v>
      </c>
      <c r="D537" s="1">
        <v>24</v>
      </c>
      <c r="E537" s="4" t="str">
        <f>IF(Table1[[#This Row],[Bit (pixel)]]=8,"Grayscale",IF(Table1[[#This Row],[Bit (pixel)]]=24,"True Color",""))</f>
        <v>True Color</v>
      </c>
      <c r="F537" s="3">
        <v>1367.4902</v>
      </c>
      <c r="G537" s="2" t="s">
        <v>63</v>
      </c>
      <c r="H537" s="2" t="s">
        <v>11</v>
      </c>
      <c r="I537" s="1">
        <v>2</v>
      </c>
      <c r="J537" s="3">
        <v>1367.4902</v>
      </c>
      <c r="K537" s="3">
        <v>0.37717000000000001</v>
      </c>
      <c r="L537" s="3">
        <f>LOG10(255^2/Table1[[#This Row],[MSE]])*10</f>
        <v>52.365432190947686</v>
      </c>
      <c r="M537" s="3">
        <f>(Table1[[#This Row],[Ukuran Asli (kb)]]-Table1[[#This Row],[Ukuran Hasil (kb)]])/Table1[[#This Row],[Ukuran Asli (kb)]]*100</f>
        <v>0</v>
      </c>
      <c r="N537" s="6" t="s">
        <v>240</v>
      </c>
    </row>
    <row r="538" spans="1:14" ht="15.75" hidden="1" thickBot="1" x14ac:dyDescent="0.3">
      <c r="A538" s="1">
        <v>537</v>
      </c>
      <c r="B538" s="7" t="s">
        <v>114</v>
      </c>
      <c r="C538" s="4" t="s">
        <v>20</v>
      </c>
      <c r="D538" s="1">
        <v>24</v>
      </c>
      <c r="E538" s="4" t="str">
        <f>IF(Table1[[#This Row],[Bit (pixel)]]=8,"Grayscale",IF(Table1[[#This Row],[Bit (pixel)]]=24,"True Color",""))</f>
        <v>True Color</v>
      </c>
      <c r="F538" s="3">
        <v>1367.4902</v>
      </c>
      <c r="G538" s="2" t="s">
        <v>63</v>
      </c>
      <c r="H538" s="2" t="s">
        <v>11</v>
      </c>
      <c r="I538" s="1">
        <v>3</v>
      </c>
      <c r="J538" s="3">
        <v>1367.4902</v>
      </c>
      <c r="K538" s="3">
        <v>2.8254999999999999</v>
      </c>
      <c r="L538" s="3">
        <f>LOG10(255^2/Table1[[#This Row],[MSE]])*10</f>
        <v>43.619850492339935</v>
      </c>
      <c r="M538" s="3">
        <f>(Table1[[#This Row],[Ukuran Asli (kb)]]-Table1[[#This Row],[Ukuran Hasil (kb)]])/Table1[[#This Row],[Ukuran Asli (kb)]]*100</f>
        <v>0</v>
      </c>
      <c r="N538" s="6" t="s">
        <v>240</v>
      </c>
    </row>
    <row r="539" spans="1:14" ht="15.75" hidden="1" thickBot="1" x14ac:dyDescent="0.3">
      <c r="A539" s="1">
        <v>538</v>
      </c>
      <c r="B539" s="7" t="s">
        <v>114</v>
      </c>
      <c r="C539" s="4" t="s">
        <v>20</v>
      </c>
      <c r="D539" s="1">
        <v>24</v>
      </c>
      <c r="E539" s="4" t="str">
        <f>IF(Table1[[#This Row],[Bit (pixel)]]=8,"Grayscale",IF(Table1[[#This Row],[Bit (pixel)]]=24,"True Color",""))</f>
        <v>True Color</v>
      </c>
      <c r="F539" s="3">
        <v>1367.4902</v>
      </c>
      <c r="G539" s="2" t="s">
        <v>63</v>
      </c>
      <c r="H539" s="2" t="s">
        <v>12</v>
      </c>
      <c r="I539" s="1">
        <v>1</v>
      </c>
      <c r="J539" s="3">
        <v>1367.4902</v>
      </c>
      <c r="K539" s="3">
        <v>2.8002000000000001E-3</v>
      </c>
      <c r="L539" s="3">
        <f>LOG10(255^2/Table1[[#This Row],[MSE]])*10</f>
        <v>73.658913095991096</v>
      </c>
      <c r="M539" s="3">
        <f>(Table1[[#This Row],[Ukuran Asli (kb)]]-Table1[[#This Row],[Ukuran Hasil (kb)]])/Table1[[#This Row],[Ukuran Asli (kb)]]*100</f>
        <v>0</v>
      </c>
      <c r="N539" s="6" t="s">
        <v>240</v>
      </c>
    </row>
    <row r="540" spans="1:14" ht="15.75" hidden="1" thickBot="1" x14ac:dyDescent="0.3">
      <c r="A540" s="1">
        <v>539</v>
      </c>
      <c r="B540" s="7" t="s">
        <v>114</v>
      </c>
      <c r="C540" s="4" t="s">
        <v>20</v>
      </c>
      <c r="D540" s="1">
        <v>24</v>
      </c>
      <c r="E540" s="4" t="str">
        <f>IF(Table1[[#This Row],[Bit (pixel)]]=8,"Grayscale",IF(Table1[[#This Row],[Bit (pixel)]]=24,"True Color",""))</f>
        <v>True Color</v>
      </c>
      <c r="F540" s="3">
        <v>1367.4902</v>
      </c>
      <c r="G540" s="2" t="s">
        <v>63</v>
      </c>
      <c r="H540" s="2" t="s">
        <v>12</v>
      </c>
      <c r="I540" s="1">
        <v>2</v>
      </c>
      <c r="J540" s="3">
        <v>1367.4902</v>
      </c>
      <c r="K540" s="3">
        <v>0.35326000000000002</v>
      </c>
      <c r="L540" s="3">
        <f>LOG10(255^2/Table1[[#This Row],[MSE]])*10</f>
        <v>52.649858962684775</v>
      </c>
      <c r="M540" s="3">
        <f>(Table1[[#This Row],[Ukuran Asli (kb)]]-Table1[[#This Row],[Ukuran Hasil (kb)]])/Table1[[#This Row],[Ukuran Asli (kb)]]*100</f>
        <v>0</v>
      </c>
      <c r="N540" s="6" t="s">
        <v>240</v>
      </c>
    </row>
    <row r="541" spans="1:14" ht="15.75" hidden="1" thickBot="1" x14ac:dyDescent="0.3">
      <c r="A541" s="1">
        <v>540</v>
      </c>
      <c r="B541" s="7" t="s">
        <v>114</v>
      </c>
      <c r="C541" s="4" t="s">
        <v>20</v>
      </c>
      <c r="D541" s="1">
        <v>24</v>
      </c>
      <c r="E541" s="4" t="str">
        <f>IF(Table1[[#This Row],[Bit (pixel)]]=8,"Grayscale",IF(Table1[[#This Row],[Bit (pixel)]]=24,"True Color",""))</f>
        <v>True Color</v>
      </c>
      <c r="F541" s="3">
        <v>1367.4902</v>
      </c>
      <c r="G541" s="2" t="s">
        <v>63</v>
      </c>
      <c r="H541" s="2" t="s">
        <v>12</v>
      </c>
      <c r="I541" s="1">
        <v>3</v>
      </c>
      <c r="J541" s="3">
        <v>1367.4902</v>
      </c>
      <c r="K541" s="3">
        <v>2.6440999999999999</v>
      </c>
      <c r="L541" s="3">
        <f>LOG10(255^2/Table1[[#This Row],[MSE]])*10</f>
        <v>43.908024847037296</v>
      </c>
      <c r="M541" s="3">
        <f>(Table1[[#This Row],[Ukuran Asli (kb)]]-Table1[[#This Row],[Ukuran Hasil (kb)]])/Table1[[#This Row],[Ukuran Asli (kb)]]*100</f>
        <v>0</v>
      </c>
      <c r="N541" s="6" t="s">
        <v>240</v>
      </c>
    </row>
    <row r="542" spans="1:14" ht="15.75" hidden="1" thickBot="1" x14ac:dyDescent="0.3">
      <c r="A542" s="1">
        <v>541</v>
      </c>
      <c r="B542" s="7" t="s">
        <v>115</v>
      </c>
      <c r="C542" s="4" t="s">
        <v>20</v>
      </c>
      <c r="D542" s="1">
        <v>24</v>
      </c>
      <c r="E542" s="4" t="str">
        <f>IF(Table1[[#This Row],[Bit (pixel)]]=8,"Grayscale",IF(Table1[[#This Row],[Bit (pixel)]]=24,"True Color",""))</f>
        <v>True Color</v>
      </c>
      <c r="F542" s="3">
        <v>1367.4902</v>
      </c>
      <c r="G542" s="2" t="s">
        <v>63</v>
      </c>
      <c r="H542" s="2" t="s">
        <v>7</v>
      </c>
      <c r="I542" s="1">
        <v>1</v>
      </c>
      <c r="J542" s="3">
        <v>1367.4902</v>
      </c>
      <c r="K542" s="3">
        <v>6.1872000000000003E-3</v>
      </c>
      <c r="L542" s="3">
        <f>LOG10(255^2/Table1[[#This Row],[MSE]])*10</f>
        <v>70.215862061389203</v>
      </c>
      <c r="M542" s="3">
        <f>(Table1[[#This Row],[Ukuran Asli (kb)]]-Table1[[#This Row],[Ukuran Hasil (kb)]])/Table1[[#This Row],[Ukuran Asli (kb)]]*100</f>
        <v>0</v>
      </c>
      <c r="N542" s="6" t="s">
        <v>240</v>
      </c>
    </row>
    <row r="543" spans="1:14" ht="15.75" hidden="1" thickBot="1" x14ac:dyDescent="0.3">
      <c r="A543" s="1">
        <v>542</v>
      </c>
      <c r="B543" s="7" t="s">
        <v>115</v>
      </c>
      <c r="C543" s="4" t="s">
        <v>20</v>
      </c>
      <c r="D543" s="1">
        <v>24</v>
      </c>
      <c r="E543" s="4" t="str">
        <f>IF(Table1[[#This Row],[Bit (pixel)]]=8,"Grayscale",IF(Table1[[#This Row],[Bit (pixel)]]=24,"True Color",""))</f>
        <v>True Color</v>
      </c>
      <c r="F543" s="3">
        <v>1367.4902</v>
      </c>
      <c r="G543" s="2" t="s">
        <v>63</v>
      </c>
      <c r="H543" s="2" t="s">
        <v>7</v>
      </c>
      <c r="I543" s="1">
        <v>2</v>
      </c>
      <c r="J543" s="3">
        <v>1367.4902</v>
      </c>
      <c r="K543" s="3">
        <v>0.72819</v>
      </c>
      <c r="L543" s="3">
        <f>LOG10(255^2/Table1[[#This Row],[MSE]])*10</f>
        <v>49.508356502560318</v>
      </c>
      <c r="M543" s="3">
        <f>(Table1[[#This Row],[Ukuran Asli (kb)]]-Table1[[#This Row],[Ukuran Hasil (kb)]])/Table1[[#This Row],[Ukuran Asli (kb)]]*100</f>
        <v>0</v>
      </c>
      <c r="N543" s="6" t="s">
        <v>240</v>
      </c>
    </row>
    <row r="544" spans="1:14" ht="15.75" hidden="1" thickBot="1" x14ac:dyDescent="0.3">
      <c r="A544" s="1">
        <v>543</v>
      </c>
      <c r="B544" s="7" t="s">
        <v>115</v>
      </c>
      <c r="C544" s="4" t="s">
        <v>20</v>
      </c>
      <c r="D544" s="1">
        <v>24</v>
      </c>
      <c r="E544" s="4" t="str">
        <f>IF(Table1[[#This Row],[Bit (pixel)]]=8,"Grayscale",IF(Table1[[#This Row],[Bit (pixel)]]=24,"True Color",""))</f>
        <v>True Color</v>
      </c>
      <c r="F544" s="3">
        <v>1367.4902</v>
      </c>
      <c r="G544" s="2" t="s">
        <v>63</v>
      </c>
      <c r="H544" s="2" t="s">
        <v>7</v>
      </c>
      <c r="I544" s="1">
        <v>3</v>
      </c>
      <c r="J544" s="3">
        <v>1367.4902</v>
      </c>
      <c r="K544" s="3">
        <v>3.6663999999999999</v>
      </c>
      <c r="L544" s="3">
        <f>LOG10(255^2/Table1[[#This Row],[MSE]])*10</f>
        <v>42.4884051663118</v>
      </c>
      <c r="M544" s="3">
        <f>(Table1[[#This Row],[Ukuran Asli (kb)]]-Table1[[#This Row],[Ukuran Hasil (kb)]])/Table1[[#This Row],[Ukuran Asli (kb)]]*100</f>
        <v>0</v>
      </c>
      <c r="N544" s="6" t="s">
        <v>240</v>
      </c>
    </row>
    <row r="545" spans="1:14" ht="15.75" hidden="1" thickBot="1" x14ac:dyDescent="0.3">
      <c r="A545" s="1">
        <v>544</v>
      </c>
      <c r="B545" s="7" t="s">
        <v>115</v>
      </c>
      <c r="C545" s="4" t="s">
        <v>20</v>
      </c>
      <c r="D545" s="1">
        <v>24</v>
      </c>
      <c r="E545" s="4" t="str">
        <f>IF(Table1[[#This Row],[Bit (pixel)]]=8,"Grayscale",IF(Table1[[#This Row],[Bit (pixel)]]=24,"True Color",""))</f>
        <v>True Color</v>
      </c>
      <c r="F545" s="3">
        <v>1367.4902</v>
      </c>
      <c r="G545" s="2" t="s">
        <v>63</v>
      </c>
      <c r="H545" s="2" t="s">
        <v>11</v>
      </c>
      <c r="I545" s="1">
        <v>1</v>
      </c>
      <c r="J545" s="3">
        <v>1367.4902</v>
      </c>
      <c r="K545" s="3">
        <v>3.3869999999999998E-3</v>
      </c>
      <c r="L545" s="3">
        <f>LOG10(255^2/Table1[[#This Row],[MSE]])*10</f>
        <v>72.832651642232804</v>
      </c>
      <c r="M545" s="3">
        <f>(Table1[[#This Row],[Ukuran Asli (kb)]]-Table1[[#This Row],[Ukuran Hasil (kb)]])/Table1[[#This Row],[Ukuran Asli (kb)]]*100</f>
        <v>0</v>
      </c>
      <c r="N545" s="6" t="s">
        <v>240</v>
      </c>
    </row>
    <row r="546" spans="1:14" ht="15.75" hidden="1" thickBot="1" x14ac:dyDescent="0.3">
      <c r="A546" s="1">
        <v>545</v>
      </c>
      <c r="B546" s="7" t="s">
        <v>115</v>
      </c>
      <c r="C546" s="4" t="s">
        <v>20</v>
      </c>
      <c r="D546" s="1">
        <v>24</v>
      </c>
      <c r="E546" s="4" t="str">
        <f>IF(Table1[[#This Row],[Bit (pixel)]]=8,"Grayscale",IF(Table1[[#This Row],[Bit (pixel)]]=24,"True Color",""))</f>
        <v>True Color</v>
      </c>
      <c r="F546" s="3">
        <v>1367.4902</v>
      </c>
      <c r="G546" s="2" t="s">
        <v>63</v>
      </c>
      <c r="H546" s="2" t="s">
        <v>11</v>
      </c>
      <c r="I546" s="1">
        <v>2</v>
      </c>
      <c r="J546" s="3">
        <v>1367.4902</v>
      </c>
      <c r="K546" s="3">
        <v>0.33078999999999997</v>
      </c>
      <c r="L546" s="3">
        <f>LOG10(255^2/Table1[[#This Row],[MSE]])*10</f>
        <v>52.935279887977501</v>
      </c>
      <c r="M546" s="3">
        <f>(Table1[[#This Row],[Ukuran Asli (kb)]]-Table1[[#This Row],[Ukuran Hasil (kb)]])/Table1[[#This Row],[Ukuran Asli (kb)]]*100</f>
        <v>0</v>
      </c>
      <c r="N546" s="6" t="s">
        <v>240</v>
      </c>
    </row>
    <row r="547" spans="1:14" ht="15.75" hidden="1" thickBot="1" x14ac:dyDescent="0.3">
      <c r="A547" s="1">
        <v>546</v>
      </c>
      <c r="B547" s="7" t="s">
        <v>115</v>
      </c>
      <c r="C547" s="4" t="s">
        <v>20</v>
      </c>
      <c r="D547" s="1">
        <v>24</v>
      </c>
      <c r="E547" s="4" t="str">
        <f>IF(Table1[[#This Row],[Bit (pixel)]]=8,"Grayscale",IF(Table1[[#This Row],[Bit (pixel)]]=24,"True Color",""))</f>
        <v>True Color</v>
      </c>
      <c r="F547" s="3">
        <v>1367.4902</v>
      </c>
      <c r="G547" s="2" t="s">
        <v>63</v>
      </c>
      <c r="H547" s="2" t="s">
        <v>11</v>
      </c>
      <c r="I547" s="1">
        <v>3</v>
      </c>
      <c r="J547" s="3">
        <v>1367.4902</v>
      </c>
      <c r="K547" s="3">
        <v>2.4537</v>
      </c>
      <c r="L547" s="3">
        <f>LOG10(255^2/Table1[[#This Row],[MSE]])*10</f>
        <v>44.232588979573876</v>
      </c>
      <c r="M547" s="3">
        <f>(Table1[[#This Row],[Ukuran Asli (kb)]]-Table1[[#This Row],[Ukuran Hasil (kb)]])/Table1[[#This Row],[Ukuran Asli (kb)]]*100</f>
        <v>0</v>
      </c>
      <c r="N547" s="6" t="s">
        <v>240</v>
      </c>
    </row>
    <row r="548" spans="1:14" ht="15.75" hidden="1" thickBot="1" x14ac:dyDescent="0.3">
      <c r="A548" s="1">
        <v>547</v>
      </c>
      <c r="B548" s="7" t="s">
        <v>115</v>
      </c>
      <c r="C548" s="4" t="s">
        <v>20</v>
      </c>
      <c r="D548" s="1">
        <v>24</v>
      </c>
      <c r="E548" s="4" t="str">
        <f>IF(Table1[[#This Row],[Bit (pixel)]]=8,"Grayscale",IF(Table1[[#This Row],[Bit (pixel)]]=24,"True Color",""))</f>
        <v>True Color</v>
      </c>
      <c r="F548" s="3">
        <v>1367.4902</v>
      </c>
      <c r="G548" s="2" t="s">
        <v>63</v>
      </c>
      <c r="H548" s="2" t="s">
        <v>12</v>
      </c>
      <c r="I548" s="1">
        <v>1</v>
      </c>
      <c r="J548" s="3">
        <v>1367.4902</v>
      </c>
      <c r="K548" s="3">
        <v>2.4183999999999998E-3</v>
      </c>
      <c r="L548" s="3">
        <f>LOG10(255^2/Table1[[#This Row],[MSE]])*10</f>
        <v>74.295522266981493</v>
      </c>
      <c r="M548" s="3">
        <f>(Table1[[#This Row],[Ukuran Asli (kb)]]-Table1[[#This Row],[Ukuran Hasil (kb)]])/Table1[[#This Row],[Ukuran Asli (kb)]]*100</f>
        <v>0</v>
      </c>
      <c r="N548" s="6" t="s">
        <v>240</v>
      </c>
    </row>
    <row r="549" spans="1:14" ht="15.75" hidden="1" thickBot="1" x14ac:dyDescent="0.3">
      <c r="A549" s="1">
        <v>548</v>
      </c>
      <c r="B549" s="7" t="s">
        <v>115</v>
      </c>
      <c r="C549" s="4" t="s">
        <v>20</v>
      </c>
      <c r="D549" s="1">
        <v>24</v>
      </c>
      <c r="E549" s="4" t="str">
        <f>IF(Table1[[#This Row],[Bit (pixel)]]=8,"Grayscale",IF(Table1[[#This Row],[Bit (pixel)]]=24,"True Color",""))</f>
        <v>True Color</v>
      </c>
      <c r="F549" s="3">
        <v>1367.4902</v>
      </c>
      <c r="G549" s="2" t="s">
        <v>63</v>
      </c>
      <c r="H549" s="2" t="s">
        <v>12</v>
      </c>
      <c r="I549" s="1">
        <v>2</v>
      </c>
      <c r="J549" s="3">
        <v>1367.4902</v>
      </c>
      <c r="K549" s="3">
        <v>0.30682999999999999</v>
      </c>
      <c r="L549" s="3">
        <f>LOG10(255^2/Table1[[#This Row],[MSE]])*10</f>
        <v>53.261825408012157</v>
      </c>
      <c r="M549" s="3">
        <f>(Table1[[#This Row],[Ukuran Asli (kb)]]-Table1[[#This Row],[Ukuran Hasil (kb)]])/Table1[[#This Row],[Ukuran Asli (kb)]]*100</f>
        <v>0</v>
      </c>
      <c r="N549" s="6" t="s">
        <v>240</v>
      </c>
    </row>
    <row r="550" spans="1:14" ht="15.75" hidden="1" thickBot="1" x14ac:dyDescent="0.3">
      <c r="A550" s="1">
        <v>549</v>
      </c>
      <c r="B550" s="7" t="s">
        <v>115</v>
      </c>
      <c r="C550" s="4" t="s">
        <v>20</v>
      </c>
      <c r="D550" s="1">
        <v>24</v>
      </c>
      <c r="E550" s="4" t="str">
        <f>IF(Table1[[#This Row],[Bit (pixel)]]=8,"Grayscale",IF(Table1[[#This Row],[Bit (pixel)]]=24,"True Color",""))</f>
        <v>True Color</v>
      </c>
      <c r="F550" s="3">
        <v>1367.4902</v>
      </c>
      <c r="G550" s="2" t="s">
        <v>63</v>
      </c>
      <c r="H550" s="2" t="s">
        <v>12</v>
      </c>
      <c r="I550" s="1">
        <v>3</v>
      </c>
      <c r="J550" s="3">
        <v>1367.4902</v>
      </c>
      <c r="K550" s="3">
        <v>2.1743000000000001</v>
      </c>
      <c r="L550" s="3">
        <f>LOG10(255^2/Table1[[#This Row],[MSE]])*10</f>
        <v>44.757608950109827</v>
      </c>
      <c r="M550" s="3">
        <f>(Table1[[#This Row],[Ukuran Asli (kb)]]-Table1[[#This Row],[Ukuran Hasil (kb)]])/Table1[[#This Row],[Ukuran Asli (kb)]]*100</f>
        <v>0</v>
      </c>
      <c r="N550" s="6" t="s">
        <v>240</v>
      </c>
    </row>
    <row r="551" spans="1:14" ht="15.75" hidden="1" thickBot="1" x14ac:dyDescent="0.3">
      <c r="A551" s="1">
        <v>550</v>
      </c>
      <c r="B551" s="7" t="s">
        <v>116</v>
      </c>
      <c r="C551" s="4" t="s">
        <v>20</v>
      </c>
      <c r="D551" s="1">
        <v>24</v>
      </c>
      <c r="E551" s="4" t="str">
        <f>IF(Table1[[#This Row],[Bit (pixel)]]=8,"Grayscale",IF(Table1[[#This Row],[Bit (pixel)]]=24,"True Color",""))</f>
        <v>True Color</v>
      </c>
      <c r="F551" s="3">
        <v>1367.4902</v>
      </c>
      <c r="G551" s="2" t="s">
        <v>63</v>
      </c>
      <c r="H551" s="2" t="s">
        <v>7</v>
      </c>
      <c r="I551" s="1">
        <v>1</v>
      </c>
      <c r="J551" s="3">
        <v>1367.4902</v>
      </c>
      <c r="K551" s="3">
        <v>8.1945000000000004E-3</v>
      </c>
      <c r="L551" s="3">
        <f>LOG10(255^2/Table1[[#This Row],[MSE]])*10</f>
        <v>68.995579012976464</v>
      </c>
      <c r="M551" s="3">
        <f>(Table1[[#This Row],[Ukuran Asli (kb)]]-Table1[[#This Row],[Ukuran Hasil (kb)]])/Table1[[#This Row],[Ukuran Asli (kb)]]*100</f>
        <v>0</v>
      </c>
      <c r="N551" s="6" t="s">
        <v>240</v>
      </c>
    </row>
    <row r="552" spans="1:14" ht="15.75" hidden="1" thickBot="1" x14ac:dyDescent="0.3">
      <c r="A552" s="1">
        <v>551</v>
      </c>
      <c r="B552" s="7" t="s">
        <v>116</v>
      </c>
      <c r="C552" s="4" t="s">
        <v>20</v>
      </c>
      <c r="D552" s="1">
        <v>24</v>
      </c>
      <c r="E552" s="4" t="str">
        <f>IF(Table1[[#This Row],[Bit (pixel)]]=8,"Grayscale",IF(Table1[[#This Row],[Bit (pixel)]]=24,"True Color",""))</f>
        <v>True Color</v>
      </c>
      <c r="F552" s="3">
        <v>1367.4902</v>
      </c>
      <c r="G552" s="2" t="s">
        <v>63</v>
      </c>
      <c r="H552" s="2" t="s">
        <v>7</v>
      </c>
      <c r="I552" s="1">
        <v>2</v>
      </c>
      <c r="J552" s="3">
        <v>1367.4902</v>
      </c>
      <c r="K552" s="3">
        <v>0.91879999999999995</v>
      </c>
      <c r="L552" s="3">
        <f>LOG10(255^2/Table1[[#This Row],[MSE]])*10</f>
        <v>48.49859374344922</v>
      </c>
      <c r="M552" s="3">
        <f>(Table1[[#This Row],[Ukuran Asli (kb)]]-Table1[[#This Row],[Ukuran Hasil (kb)]])/Table1[[#This Row],[Ukuran Asli (kb)]]*100</f>
        <v>0</v>
      </c>
      <c r="N552" s="6" t="s">
        <v>240</v>
      </c>
    </row>
    <row r="553" spans="1:14" ht="15.75" hidden="1" thickBot="1" x14ac:dyDescent="0.3">
      <c r="A553" s="1">
        <v>552</v>
      </c>
      <c r="B553" s="7" t="s">
        <v>116</v>
      </c>
      <c r="C553" s="4" t="s">
        <v>20</v>
      </c>
      <c r="D553" s="1">
        <v>24</v>
      </c>
      <c r="E553" s="4" t="str">
        <f>IF(Table1[[#This Row],[Bit (pixel)]]=8,"Grayscale",IF(Table1[[#This Row],[Bit (pixel)]]=24,"True Color",""))</f>
        <v>True Color</v>
      </c>
      <c r="F553" s="3">
        <v>1367.4902</v>
      </c>
      <c r="G553" s="2" t="s">
        <v>63</v>
      </c>
      <c r="H553" s="2" t="s">
        <v>7</v>
      </c>
      <c r="I553" s="1">
        <v>3</v>
      </c>
      <c r="J553" s="3">
        <v>1367.4902</v>
      </c>
      <c r="K553" s="3">
        <v>4.3799000000000001</v>
      </c>
      <c r="L553" s="3">
        <f>LOG10(255^2/Table1[[#This Row],[MSE]])*10</f>
        <v>41.716161658761322</v>
      </c>
      <c r="M553" s="3">
        <f>(Table1[[#This Row],[Ukuran Asli (kb)]]-Table1[[#This Row],[Ukuran Hasil (kb)]])/Table1[[#This Row],[Ukuran Asli (kb)]]*100</f>
        <v>0</v>
      </c>
      <c r="N553" s="6" t="s">
        <v>240</v>
      </c>
    </row>
    <row r="554" spans="1:14" ht="15.75" hidden="1" thickBot="1" x14ac:dyDescent="0.3">
      <c r="A554" s="1">
        <v>553</v>
      </c>
      <c r="B554" s="7" t="s">
        <v>116</v>
      </c>
      <c r="C554" s="4" t="s">
        <v>20</v>
      </c>
      <c r="D554" s="1">
        <v>24</v>
      </c>
      <c r="E554" s="4" t="str">
        <f>IF(Table1[[#This Row],[Bit (pixel)]]=8,"Grayscale",IF(Table1[[#This Row],[Bit (pixel)]]=24,"True Color",""))</f>
        <v>True Color</v>
      </c>
      <c r="F554" s="3">
        <v>1367.4902</v>
      </c>
      <c r="G554" s="2" t="s">
        <v>63</v>
      </c>
      <c r="H554" s="2" t="s">
        <v>11</v>
      </c>
      <c r="I554" s="1">
        <v>1</v>
      </c>
      <c r="J554" s="3">
        <v>1367.4902</v>
      </c>
      <c r="K554" s="3">
        <v>3.3790999999999999E-3</v>
      </c>
      <c r="L554" s="3">
        <f>LOG10(255^2/Table1[[#This Row],[MSE]])*10</f>
        <v>72.842793165314376</v>
      </c>
      <c r="M554" s="3">
        <f>(Table1[[#This Row],[Ukuran Asli (kb)]]-Table1[[#This Row],[Ukuran Hasil (kb)]])/Table1[[#This Row],[Ukuran Asli (kb)]]*100</f>
        <v>0</v>
      </c>
      <c r="N554" s="6" t="s">
        <v>240</v>
      </c>
    </row>
    <row r="555" spans="1:14" ht="15.75" hidden="1" thickBot="1" x14ac:dyDescent="0.3">
      <c r="A555" s="1">
        <v>554</v>
      </c>
      <c r="B555" s="7" t="s">
        <v>116</v>
      </c>
      <c r="C555" s="4" t="s">
        <v>20</v>
      </c>
      <c r="D555" s="1">
        <v>24</v>
      </c>
      <c r="E555" s="4" t="str">
        <f>IF(Table1[[#This Row],[Bit (pixel)]]=8,"Grayscale",IF(Table1[[#This Row],[Bit (pixel)]]=24,"True Color",""))</f>
        <v>True Color</v>
      </c>
      <c r="F555" s="3">
        <v>1367.4902</v>
      </c>
      <c r="G555" s="2" t="s">
        <v>63</v>
      </c>
      <c r="H555" s="2" t="s">
        <v>11</v>
      </c>
      <c r="I555" s="1">
        <v>2</v>
      </c>
      <c r="J555" s="3">
        <v>1367.4902</v>
      </c>
      <c r="K555" s="3">
        <v>0.37717000000000001</v>
      </c>
      <c r="L555" s="3">
        <f>LOG10(255^2/Table1[[#This Row],[MSE]])*10</f>
        <v>52.365432190947686</v>
      </c>
      <c r="M555" s="3">
        <f>(Table1[[#This Row],[Ukuran Asli (kb)]]-Table1[[#This Row],[Ukuran Hasil (kb)]])/Table1[[#This Row],[Ukuran Asli (kb)]]*100</f>
        <v>0</v>
      </c>
      <c r="N555" s="6" t="s">
        <v>240</v>
      </c>
    </row>
    <row r="556" spans="1:14" ht="15.75" hidden="1" thickBot="1" x14ac:dyDescent="0.3">
      <c r="A556" s="1">
        <v>555</v>
      </c>
      <c r="B556" s="7" t="s">
        <v>116</v>
      </c>
      <c r="C556" s="4" t="s">
        <v>20</v>
      </c>
      <c r="D556" s="1">
        <v>24</v>
      </c>
      <c r="E556" s="4" t="str">
        <f>IF(Table1[[#This Row],[Bit (pixel)]]=8,"Grayscale",IF(Table1[[#This Row],[Bit (pixel)]]=24,"True Color",""))</f>
        <v>True Color</v>
      </c>
      <c r="F556" s="3">
        <v>1367.4902</v>
      </c>
      <c r="G556" s="2" t="s">
        <v>63</v>
      </c>
      <c r="H556" s="2" t="s">
        <v>11</v>
      </c>
      <c r="I556" s="1">
        <v>3</v>
      </c>
      <c r="J556" s="3">
        <v>1367.4902</v>
      </c>
      <c r="K556" s="3">
        <v>2.8254999999999999</v>
      </c>
      <c r="L556" s="3">
        <f>LOG10(255^2/Table1[[#This Row],[MSE]])*10</f>
        <v>43.619850492339935</v>
      </c>
      <c r="M556" s="3">
        <f>(Table1[[#This Row],[Ukuran Asli (kb)]]-Table1[[#This Row],[Ukuran Hasil (kb)]])/Table1[[#This Row],[Ukuran Asli (kb)]]*100</f>
        <v>0</v>
      </c>
      <c r="N556" s="6" t="s">
        <v>240</v>
      </c>
    </row>
    <row r="557" spans="1:14" ht="15.75" hidden="1" thickBot="1" x14ac:dyDescent="0.3">
      <c r="A557" s="1">
        <v>556</v>
      </c>
      <c r="B557" s="7" t="s">
        <v>116</v>
      </c>
      <c r="C557" s="4" t="s">
        <v>20</v>
      </c>
      <c r="D557" s="1">
        <v>24</v>
      </c>
      <c r="E557" s="4" t="str">
        <f>IF(Table1[[#This Row],[Bit (pixel)]]=8,"Grayscale",IF(Table1[[#This Row],[Bit (pixel)]]=24,"True Color",""))</f>
        <v>True Color</v>
      </c>
      <c r="F557" s="3">
        <v>1367.4902</v>
      </c>
      <c r="G557" s="2" t="s">
        <v>63</v>
      </c>
      <c r="H557" s="2" t="s">
        <v>12</v>
      </c>
      <c r="I557" s="1">
        <v>1</v>
      </c>
      <c r="J557" s="3">
        <v>1367.4902</v>
      </c>
      <c r="K557" s="3">
        <v>2.8002000000000001E-3</v>
      </c>
      <c r="L557" s="3">
        <f>LOG10(255^2/Table1[[#This Row],[MSE]])*10</f>
        <v>73.658913095991096</v>
      </c>
      <c r="M557" s="3">
        <f>(Table1[[#This Row],[Ukuran Asli (kb)]]-Table1[[#This Row],[Ukuran Hasil (kb)]])/Table1[[#This Row],[Ukuran Asli (kb)]]*100</f>
        <v>0</v>
      </c>
      <c r="N557" s="6" t="s">
        <v>240</v>
      </c>
    </row>
    <row r="558" spans="1:14" ht="15.75" hidden="1" thickBot="1" x14ac:dyDescent="0.3">
      <c r="A558" s="1">
        <v>557</v>
      </c>
      <c r="B558" s="7" t="s">
        <v>116</v>
      </c>
      <c r="C558" s="4" t="s">
        <v>20</v>
      </c>
      <c r="D558" s="1">
        <v>24</v>
      </c>
      <c r="E558" s="4" t="str">
        <f>IF(Table1[[#This Row],[Bit (pixel)]]=8,"Grayscale",IF(Table1[[#This Row],[Bit (pixel)]]=24,"True Color",""))</f>
        <v>True Color</v>
      </c>
      <c r="F558" s="3">
        <v>1367.4902</v>
      </c>
      <c r="G558" s="2" t="s">
        <v>63</v>
      </c>
      <c r="H558" s="2" t="s">
        <v>12</v>
      </c>
      <c r="I558" s="1">
        <v>2</v>
      </c>
      <c r="J558" s="3">
        <v>1367.4902</v>
      </c>
      <c r="K558" s="3">
        <v>0.35326000000000002</v>
      </c>
      <c r="L558" s="3">
        <f>LOG10(255^2/Table1[[#This Row],[MSE]])*10</f>
        <v>52.649858962684775</v>
      </c>
      <c r="M558" s="3">
        <f>(Table1[[#This Row],[Ukuran Asli (kb)]]-Table1[[#This Row],[Ukuran Hasil (kb)]])/Table1[[#This Row],[Ukuran Asli (kb)]]*100</f>
        <v>0</v>
      </c>
      <c r="N558" s="6" t="s">
        <v>240</v>
      </c>
    </row>
    <row r="559" spans="1:14" ht="15.75" hidden="1" thickBot="1" x14ac:dyDescent="0.3">
      <c r="A559" s="1">
        <v>558</v>
      </c>
      <c r="B559" s="7" t="s">
        <v>116</v>
      </c>
      <c r="C559" s="4" t="s">
        <v>20</v>
      </c>
      <c r="D559" s="1">
        <v>24</v>
      </c>
      <c r="E559" s="4" t="str">
        <f>IF(Table1[[#This Row],[Bit (pixel)]]=8,"Grayscale",IF(Table1[[#This Row],[Bit (pixel)]]=24,"True Color",""))</f>
        <v>True Color</v>
      </c>
      <c r="F559" s="3">
        <v>1367.4902</v>
      </c>
      <c r="G559" s="2" t="s">
        <v>63</v>
      </c>
      <c r="H559" s="2" t="s">
        <v>12</v>
      </c>
      <c r="I559" s="1">
        <v>3</v>
      </c>
      <c r="J559" s="3">
        <v>1367.4902</v>
      </c>
      <c r="K559" s="3">
        <v>2.6440999999999999</v>
      </c>
      <c r="L559" s="3">
        <f>LOG10(255^2/Table1[[#This Row],[MSE]])*10</f>
        <v>43.908024847037296</v>
      </c>
      <c r="M559" s="3">
        <f>(Table1[[#This Row],[Ukuran Asli (kb)]]-Table1[[#This Row],[Ukuran Hasil (kb)]])/Table1[[#This Row],[Ukuran Asli (kb)]]*100</f>
        <v>0</v>
      </c>
      <c r="N559" s="6" t="s">
        <v>240</v>
      </c>
    </row>
    <row r="560" spans="1:14" ht="15.75" hidden="1" thickBot="1" x14ac:dyDescent="0.3">
      <c r="A560" s="1">
        <v>559</v>
      </c>
      <c r="B560" s="7" t="s">
        <v>117</v>
      </c>
      <c r="C560" s="4" t="s">
        <v>20</v>
      </c>
      <c r="D560" s="1">
        <v>24</v>
      </c>
      <c r="E560" s="4" t="str">
        <f>IF(Table1[[#This Row],[Bit (pixel)]]=8,"Grayscale",IF(Table1[[#This Row],[Bit (pixel)]]=24,"True Color",""))</f>
        <v>True Color</v>
      </c>
      <c r="F560" s="3">
        <v>1367.4902</v>
      </c>
      <c r="G560" s="2" t="s">
        <v>63</v>
      </c>
      <c r="H560" s="2" t="s">
        <v>7</v>
      </c>
      <c r="I560" s="1">
        <v>1</v>
      </c>
      <c r="J560" s="3">
        <v>1367.4902</v>
      </c>
      <c r="K560" s="3">
        <v>8.1945000000000004E-3</v>
      </c>
      <c r="L560" s="3">
        <f>LOG10(255^2/Table1[[#This Row],[MSE]])*10</f>
        <v>68.995579012976464</v>
      </c>
      <c r="M560" s="3">
        <f>(Table1[[#This Row],[Ukuran Asli (kb)]]-Table1[[#This Row],[Ukuran Hasil (kb)]])/Table1[[#This Row],[Ukuran Asli (kb)]]*100</f>
        <v>0</v>
      </c>
      <c r="N560" s="6" t="s">
        <v>240</v>
      </c>
    </row>
    <row r="561" spans="1:14" ht="15.75" hidden="1" thickBot="1" x14ac:dyDescent="0.3">
      <c r="A561" s="1">
        <v>560</v>
      </c>
      <c r="B561" s="7" t="s">
        <v>117</v>
      </c>
      <c r="C561" s="4" t="s">
        <v>20</v>
      </c>
      <c r="D561" s="1">
        <v>24</v>
      </c>
      <c r="E561" s="4" t="str">
        <f>IF(Table1[[#This Row],[Bit (pixel)]]=8,"Grayscale",IF(Table1[[#This Row],[Bit (pixel)]]=24,"True Color",""))</f>
        <v>True Color</v>
      </c>
      <c r="F561" s="3">
        <v>1367.4902</v>
      </c>
      <c r="G561" s="2" t="s">
        <v>63</v>
      </c>
      <c r="H561" s="2" t="s">
        <v>7</v>
      </c>
      <c r="I561" s="1">
        <v>2</v>
      </c>
      <c r="J561" s="3">
        <v>1367.4902</v>
      </c>
      <c r="K561" s="3">
        <v>0.91879999999999995</v>
      </c>
      <c r="L561" s="3">
        <f>LOG10(255^2/Table1[[#This Row],[MSE]])*10</f>
        <v>48.49859374344922</v>
      </c>
      <c r="M561" s="3">
        <f>(Table1[[#This Row],[Ukuran Asli (kb)]]-Table1[[#This Row],[Ukuran Hasil (kb)]])/Table1[[#This Row],[Ukuran Asli (kb)]]*100</f>
        <v>0</v>
      </c>
      <c r="N561" s="6" t="s">
        <v>240</v>
      </c>
    </row>
    <row r="562" spans="1:14" ht="15.75" hidden="1" thickBot="1" x14ac:dyDescent="0.3">
      <c r="A562" s="1">
        <v>561</v>
      </c>
      <c r="B562" s="7" t="s">
        <v>117</v>
      </c>
      <c r="C562" s="4" t="s">
        <v>20</v>
      </c>
      <c r="D562" s="1">
        <v>24</v>
      </c>
      <c r="E562" s="4" t="str">
        <f>IF(Table1[[#This Row],[Bit (pixel)]]=8,"Grayscale",IF(Table1[[#This Row],[Bit (pixel)]]=24,"True Color",""))</f>
        <v>True Color</v>
      </c>
      <c r="F562" s="3">
        <v>1367.4902</v>
      </c>
      <c r="G562" s="2" t="s">
        <v>63</v>
      </c>
      <c r="H562" s="2" t="s">
        <v>7</v>
      </c>
      <c r="I562" s="1">
        <v>3</v>
      </c>
      <c r="J562" s="3">
        <v>1367.4902</v>
      </c>
      <c r="K562" s="3">
        <v>4.3799000000000001</v>
      </c>
      <c r="L562" s="3">
        <f>LOG10(255^2/Table1[[#This Row],[MSE]])*10</f>
        <v>41.716161658761322</v>
      </c>
      <c r="M562" s="3">
        <f>(Table1[[#This Row],[Ukuran Asli (kb)]]-Table1[[#This Row],[Ukuran Hasil (kb)]])/Table1[[#This Row],[Ukuran Asli (kb)]]*100</f>
        <v>0</v>
      </c>
      <c r="N562" s="6" t="s">
        <v>240</v>
      </c>
    </row>
    <row r="563" spans="1:14" ht="15.75" hidden="1" thickBot="1" x14ac:dyDescent="0.3">
      <c r="A563" s="1">
        <v>562</v>
      </c>
      <c r="B563" s="7" t="s">
        <v>117</v>
      </c>
      <c r="C563" s="4" t="s">
        <v>20</v>
      </c>
      <c r="D563" s="1">
        <v>24</v>
      </c>
      <c r="E563" s="4" t="str">
        <f>IF(Table1[[#This Row],[Bit (pixel)]]=8,"Grayscale",IF(Table1[[#This Row],[Bit (pixel)]]=24,"True Color",""))</f>
        <v>True Color</v>
      </c>
      <c r="F563" s="3">
        <v>1367.4902</v>
      </c>
      <c r="G563" s="2" t="s">
        <v>63</v>
      </c>
      <c r="H563" s="2" t="s">
        <v>11</v>
      </c>
      <c r="I563" s="1">
        <v>1</v>
      </c>
      <c r="J563" s="3">
        <v>1367.4902</v>
      </c>
      <c r="K563" s="3">
        <v>3.3790999999999999E-3</v>
      </c>
      <c r="L563" s="3">
        <f>LOG10(255^2/Table1[[#This Row],[MSE]])*10</f>
        <v>72.842793165314376</v>
      </c>
      <c r="M563" s="3">
        <f>(Table1[[#This Row],[Ukuran Asli (kb)]]-Table1[[#This Row],[Ukuran Hasil (kb)]])/Table1[[#This Row],[Ukuran Asli (kb)]]*100</f>
        <v>0</v>
      </c>
      <c r="N563" s="6" t="s">
        <v>240</v>
      </c>
    </row>
    <row r="564" spans="1:14" ht="15.75" hidden="1" thickBot="1" x14ac:dyDescent="0.3">
      <c r="A564" s="1">
        <v>563</v>
      </c>
      <c r="B564" s="7" t="s">
        <v>117</v>
      </c>
      <c r="C564" s="4" t="s">
        <v>20</v>
      </c>
      <c r="D564" s="1">
        <v>24</v>
      </c>
      <c r="E564" s="4" t="str">
        <f>IF(Table1[[#This Row],[Bit (pixel)]]=8,"Grayscale",IF(Table1[[#This Row],[Bit (pixel)]]=24,"True Color",""))</f>
        <v>True Color</v>
      </c>
      <c r="F564" s="3">
        <v>1367.4902</v>
      </c>
      <c r="G564" s="2" t="s">
        <v>63</v>
      </c>
      <c r="H564" s="2" t="s">
        <v>11</v>
      </c>
      <c r="I564" s="1">
        <v>2</v>
      </c>
      <c r="J564" s="3">
        <v>1367.4902</v>
      </c>
      <c r="K564" s="3">
        <v>0.37717000000000001</v>
      </c>
      <c r="L564" s="3">
        <f>LOG10(255^2/Table1[[#This Row],[MSE]])*10</f>
        <v>52.365432190947686</v>
      </c>
      <c r="M564" s="3">
        <f>(Table1[[#This Row],[Ukuran Asli (kb)]]-Table1[[#This Row],[Ukuran Hasil (kb)]])/Table1[[#This Row],[Ukuran Asli (kb)]]*100</f>
        <v>0</v>
      </c>
      <c r="N564" s="6" t="s">
        <v>240</v>
      </c>
    </row>
    <row r="565" spans="1:14" ht="15.75" hidden="1" thickBot="1" x14ac:dyDescent="0.3">
      <c r="A565" s="1">
        <v>564</v>
      </c>
      <c r="B565" s="7" t="s">
        <v>117</v>
      </c>
      <c r="C565" s="4" t="s">
        <v>20</v>
      </c>
      <c r="D565" s="1">
        <v>24</v>
      </c>
      <c r="E565" s="4" t="str">
        <f>IF(Table1[[#This Row],[Bit (pixel)]]=8,"Grayscale",IF(Table1[[#This Row],[Bit (pixel)]]=24,"True Color",""))</f>
        <v>True Color</v>
      </c>
      <c r="F565" s="3">
        <v>1367.4902</v>
      </c>
      <c r="G565" s="2" t="s">
        <v>63</v>
      </c>
      <c r="H565" s="2" t="s">
        <v>11</v>
      </c>
      <c r="I565" s="1">
        <v>3</v>
      </c>
      <c r="J565" s="3">
        <v>1367.4902</v>
      </c>
      <c r="K565" s="3">
        <v>2.8254999999999999</v>
      </c>
      <c r="L565" s="3">
        <f>LOG10(255^2/Table1[[#This Row],[MSE]])*10</f>
        <v>43.619850492339935</v>
      </c>
      <c r="M565" s="3">
        <f>(Table1[[#This Row],[Ukuran Asli (kb)]]-Table1[[#This Row],[Ukuran Hasil (kb)]])/Table1[[#This Row],[Ukuran Asli (kb)]]*100</f>
        <v>0</v>
      </c>
      <c r="N565" s="6" t="s">
        <v>240</v>
      </c>
    </row>
    <row r="566" spans="1:14" ht="15.75" hidden="1" thickBot="1" x14ac:dyDescent="0.3">
      <c r="A566" s="1">
        <v>565</v>
      </c>
      <c r="B566" s="7" t="s">
        <v>117</v>
      </c>
      <c r="C566" s="4" t="s">
        <v>20</v>
      </c>
      <c r="D566" s="1">
        <v>24</v>
      </c>
      <c r="E566" s="4" t="str">
        <f>IF(Table1[[#This Row],[Bit (pixel)]]=8,"Grayscale",IF(Table1[[#This Row],[Bit (pixel)]]=24,"True Color",""))</f>
        <v>True Color</v>
      </c>
      <c r="F566" s="3">
        <v>1367.4902</v>
      </c>
      <c r="G566" s="2" t="s">
        <v>63</v>
      </c>
      <c r="H566" s="2" t="s">
        <v>12</v>
      </c>
      <c r="I566" s="1">
        <v>1</v>
      </c>
      <c r="J566" s="3">
        <v>1367.4902</v>
      </c>
      <c r="K566" s="3">
        <v>2.8002000000000001E-3</v>
      </c>
      <c r="L566" s="3">
        <f>LOG10(255^2/Table1[[#This Row],[MSE]])*10</f>
        <v>73.658913095991096</v>
      </c>
      <c r="M566" s="3">
        <f>(Table1[[#This Row],[Ukuran Asli (kb)]]-Table1[[#This Row],[Ukuran Hasil (kb)]])/Table1[[#This Row],[Ukuran Asli (kb)]]*100</f>
        <v>0</v>
      </c>
      <c r="N566" s="6" t="s">
        <v>240</v>
      </c>
    </row>
    <row r="567" spans="1:14" ht="15.75" hidden="1" thickBot="1" x14ac:dyDescent="0.3">
      <c r="A567" s="1">
        <v>566</v>
      </c>
      <c r="B567" s="7" t="s">
        <v>117</v>
      </c>
      <c r="C567" s="4" t="s">
        <v>20</v>
      </c>
      <c r="D567" s="1">
        <v>24</v>
      </c>
      <c r="E567" s="4" t="str">
        <f>IF(Table1[[#This Row],[Bit (pixel)]]=8,"Grayscale",IF(Table1[[#This Row],[Bit (pixel)]]=24,"True Color",""))</f>
        <v>True Color</v>
      </c>
      <c r="F567" s="3">
        <v>1367.4902</v>
      </c>
      <c r="G567" s="2" t="s">
        <v>63</v>
      </c>
      <c r="H567" s="2" t="s">
        <v>12</v>
      </c>
      <c r="I567" s="1">
        <v>2</v>
      </c>
      <c r="J567" s="3">
        <v>1367.4902</v>
      </c>
      <c r="K567" s="3">
        <v>0.35326000000000002</v>
      </c>
      <c r="L567" s="3">
        <f>LOG10(255^2/Table1[[#This Row],[MSE]])*10</f>
        <v>52.649858962684775</v>
      </c>
      <c r="M567" s="3">
        <f>(Table1[[#This Row],[Ukuran Asli (kb)]]-Table1[[#This Row],[Ukuran Hasil (kb)]])/Table1[[#This Row],[Ukuran Asli (kb)]]*100</f>
        <v>0</v>
      </c>
      <c r="N567" s="6" t="s">
        <v>240</v>
      </c>
    </row>
    <row r="568" spans="1:14" ht="15.75" hidden="1" thickBot="1" x14ac:dyDescent="0.3">
      <c r="A568" s="1">
        <v>567</v>
      </c>
      <c r="B568" s="7" t="s">
        <v>117</v>
      </c>
      <c r="C568" s="4" t="s">
        <v>20</v>
      </c>
      <c r="D568" s="1">
        <v>24</v>
      </c>
      <c r="E568" s="4" t="str">
        <f>IF(Table1[[#This Row],[Bit (pixel)]]=8,"Grayscale",IF(Table1[[#This Row],[Bit (pixel)]]=24,"True Color",""))</f>
        <v>True Color</v>
      </c>
      <c r="F568" s="3">
        <v>1367.4902</v>
      </c>
      <c r="G568" s="2" t="s">
        <v>63</v>
      </c>
      <c r="H568" s="2" t="s">
        <v>12</v>
      </c>
      <c r="I568" s="1">
        <v>3</v>
      </c>
      <c r="J568" s="3">
        <v>1367.4902</v>
      </c>
      <c r="K568" s="3">
        <v>3.2115999999999998</v>
      </c>
      <c r="L568" s="3">
        <f>LOG10(255^2/Table1[[#This Row],[MSE]])*10</f>
        <v>43.063589116244231</v>
      </c>
      <c r="M568" s="3">
        <f>(Table1[[#This Row],[Ukuran Asli (kb)]]-Table1[[#This Row],[Ukuran Hasil (kb)]])/Table1[[#This Row],[Ukuran Asli (kb)]]*100</f>
        <v>0</v>
      </c>
      <c r="N568" s="6" t="s">
        <v>240</v>
      </c>
    </row>
    <row r="569" spans="1:14" ht="15.75" hidden="1" thickBot="1" x14ac:dyDescent="0.3">
      <c r="A569" s="1">
        <v>568</v>
      </c>
      <c r="B569" s="7" t="s">
        <v>118</v>
      </c>
      <c r="C569" s="4" t="s">
        <v>20</v>
      </c>
      <c r="D569" s="1">
        <v>24</v>
      </c>
      <c r="E569" s="4" t="str">
        <f>IF(Table1[[#This Row],[Bit (pixel)]]=8,"Grayscale",IF(Table1[[#This Row],[Bit (pixel)]]=24,"True Color",""))</f>
        <v>True Color</v>
      </c>
      <c r="F569" s="3">
        <v>1367.4902</v>
      </c>
      <c r="G569" s="2" t="s">
        <v>63</v>
      </c>
      <c r="H569" s="2" t="s">
        <v>7</v>
      </c>
      <c r="I569" s="1">
        <v>1</v>
      </c>
      <c r="J569" s="3">
        <v>1367.4902</v>
      </c>
      <c r="K569" s="3">
        <v>8.2249000000000003E-3</v>
      </c>
      <c r="L569" s="3">
        <f>LOG10(255^2/Table1[[#This Row],[MSE]])*10</f>
        <v>68.97949734454069</v>
      </c>
      <c r="M569" s="3">
        <f>(Table1[[#This Row],[Ukuran Asli (kb)]]-Table1[[#This Row],[Ukuran Hasil (kb)]])/Table1[[#This Row],[Ukuran Asli (kb)]]*100</f>
        <v>0</v>
      </c>
      <c r="N569" s="6" t="s">
        <v>240</v>
      </c>
    </row>
    <row r="570" spans="1:14" ht="15.75" hidden="1" thickBot="1" x14ac:dyDescent="0.3">
      <c r="A570" s="1">
        <v>569</v>
      </c>
      <c r="B570" s="7" t="s">
        <v>118</v>
      </c>
      <c r="C570" s="4" t="s">
        <v>20</v>
      </c>
      <c r="D570" s="1">
        <v>24</v>
      </c>
      <c r="E570" s="4" t="str">
        <f>IF(Table1[[#This Row],[Bit (pixel)]]=8,"Grayscale",IF(Table1[[#This Row],[Bit (pixel)]]=24,"True Color",""))</f>
        <v>True Color</v>
      </c>
      <c r="F570" s="3">
        <v>1367.4902</v>
      </c>
      <c r="G570" s="2" t="s">
        <v>63</v>
      </c>
      <c r="H570" s="2" t="s">
        <v>7</v>
      </c>
      <c r="I570" s="1">
        <v>2</v>
      </c>
      <c r="J570" s="3">
        <v>1367.4902</v>
      </c>
      <c r="K570" s="3">
        <v>1.1761999999999999</v>
      </c>
      <c r="L570" s="3">
        <f>LOG10(255^2/Table1[[#This Row],[MSE]])*10</f>
        <v>47.425991858018918</v>
      </c>
      <c r="M570" s="3">
        <f>(Table1[[#This Row],[Ukuran Asli (kb)]]-Table1[[#This Row],[Ukuran Hasil (kb)]])/Table1[[#This Row],[Ukuran Asli (kb)]]*100</f>
        <v>0</v>
      </c>
      <c r="N570" s="6" t="s">
        <v>240</v>
      </c>
    </row>
    <row r="571" spans="1:14" ht="15.75" hidden="1" thickBot="1" x14ac:dyDescent="0.3">
      <c r="A571" s="1">
        <v>570</v>
      </c>
      <c r="B571" s="7" t="s">
        <v>118</v>
      </c>
      <c r="C571" s="4" t="s">
        <v>20</v>
      </c>
      <c r="D571" s="1">
        <v>24</v>
      </c>
      <c r="E571" s="4" t="str">
        <f>IF(Table1[[#This Row],[Bit (pixel)]]=8,"Grayscale",IF(Table1[[#This Row],[Bit (pixel)]]=24,"True Color",""))</f>
        <v>True Color</v>
      </c>
      <c r="F571" s="3">
        <v>1367.4902</v>
      </c>
      <c r="G571" s="2" t="s">
        <v>63</v>
      </c>
      <c r="H571" s="2" t="s">
        <v>7</v>
      </c>
      <c r="I571" s="1">
        <v>3</v>
      </c>
      <c r="J571" s="3">
        <v>1367.4902</v>
      </c>
      <c r="K571" s="3">
        <v>5.6474000000000002</v>
      </c>
      <c r="L571" s="3">
        <f>LOG10(255^2/Table1[[#This Row],[MSE]])*10</f>
        <v>40.612318113742603</v>
      </c>
      <c r="M571" s="3">
        <f>(Table1[[#This Row],[Ukuran Asli (kb)]]-Table1[[#This Row],[Ukuran Hasil (kb)]])/Table1[[#This Row],[Ukuran Asli (kb)]]*100</f>
        <v>0</v>
      </c>
      <c r="N571" s="6" t="s">
        <v>240</v>
      </c>
    </row>
    <row r="572" spans="1:14" ht="15.75" hidden="1" thickBot="1" x14ac:dyDescent="0.3">
      <c r="A572" s="1">
        <v>571</v>
      </c>
      <c r="B572" s="7" t="s">
        <v>118</v>
      </c>
      <c r="C572" s="4" t="s">
        <v>20</v>
      </c>
      <c r="D572" s="1">
        <v>24</v>
      </c>
      <c r="E572" s="4" t="str">
        <f>IF(Table1[[#This Row],[Bit (pixel)]]=8,"Grayscale",IF(Table1[[#This Row],[Bit (pixel)]]=24,"True Color",""))</f>
        <v>True Color</v>
      </c>
      <c r="F572" s="3">
        <v>1367.4902</v>
      </c>
      <c r="G572" s="2" t="s">
        <v>63</v>
      </c>
      <c r="H572" s="2" t="s">
        <v>11</v>
      </c>
      <c r="I572" s="1">
        <v>1</v>
      </c>
      <c r="J572" s="3">
        <v>1367.4902</v>
      </c>
      <c r="K572" s="3">
        <v>3.1884999999999999E-3</v>
      </c>
      <c r="L572" s="3">
        <f>LOG10(255^2/Table1[[#This Row],[MSE]])*10</f>
        <v>73.09493939544636</v>
      </c>
      <c r="M572" s="3">
        <f>(Table1[[#This Row],[Ukuran Asli (kb)]]-Table1[[#This Row],[Ukuran Hasil (kb)]])/Table1[[#This Row],[Ukuran Asli (kb)]]*100</f>
        <v>0</v>
      </c>
      <c r="N572" s="6" t="s">
        <v>240</v>
      </c>
    </row>
    <row r="573" spans="1:14" ht="15.75" hidden="1" thickBot="1" x14ac:dyDescent="0.3">
      <c r="A573" s="1">
        <v>572</v>
      </c>
      <c r="B573" s="7" t="s">
        <v>118</v>
      </c>
      <c r="C573" s="4" t="s">
        <v>20</v>
      </c>
      <c r="D573" s="1">
        <v>24</v>
      </c>
      <c r="E573" s="4" t="str">
        <f>IF(Table1[[#This Row],[Bit (pixel)]]=8,"Grayscale",IF(Table1[[#This Row],[Bit (pixel)]]=24,"True Color",""))</f>
        <v>True Color</v>
      </c>
      <c r="F573" s="3">
        <v>1367.4902</v>
      </c>
      <c r="G573" s="2" t="s">
        <v>63</v>
      </c>
      <c r="H573" s="2" t="s">
        <v>11</v>
      </c>
      <c r="I573" s="1">
        <v>2</v>
      </c>
      <c r="J573" s="3">
        <v>1367.4902</v>
      </c>
      <c r="K573" s="3">
        <v>0.49678</v>
      </c>
      <c r="L573" s="3">
        <f>LOG10(255^2/Table1[[#This Row],[MSE]])*10</f>
        <v>51.169162577261169</v>
      </c>
      <c r="M573" s="3">
        <f>(Table1[[#This Row],[Ukuran Asli (kb)]]-Table1[[#This Row],[Ukuran Hasil (kb)]])/Table1[[#This Row],[Ukuran Asli (kb)]]*100</f>
        <v>0</v>
      </c>
      <c r="N573" s="6" t="s">
        <v>240</v>
      </c>
    </row>
    <row r="574" spans="1:14" ht="15.75" hidden="1" thickBot="1" x14ac:dyDescent="0.3">
      <c r="A574" s="1">
        <v>573</v>
      </c>
      <c r="B574" s="7" t="s">
        <v>118</v>
      </c>
      <c r="C574" s="4" t="s">
        <v>20</v>
      </c>
      <c r="D574" s="1">
        <v>24</v>
      </c>
      <c r="E574" s="4" t="str">
        <f>IF(Table1[[#This Row],[Bit (pixel)]]=8,"Grayscale",IF(Table1[[#This Row],[Bit (pixel)]]=24,"True Color",""))</f>
        <v>True Color</v>
      </c>
      <c r="F574" s="3">
        <v>1367.4902</v>
      </c>
      <c r="G574" s="2" t="s">
        <v>63</v>
      </c>
      <c r="H574" s="2" t="s">
        <v>11</v>
      </c>
      <c r="I574" s="1">
        <v>3</v>
      </c>
      <c r="J574" s="3">
        <v>1367.4902</v>
      </c>
      <c r="K574" s="3">
        <v>3.6839</v>
      </c>
      <c r="L574" s="3">
        <f>LOG10(255^2/Table1[[#This Row],[MSE]])*10</f>
        <v>42.467725281698179</v>
      </c>
      <c r="M574" s="3">
        <f>(Table1[[#This Row],[Ukuran Asli (kb)]]-Table1[[#This Row],[Ukuran Hasil (kb)]])/Table1[[#This Row],[Ukuran Asli (kb)]]*100</f>
        <v>0</v>
      </c>
      <c r="N574" s="6" t="s">
        <v>240</v>
      </c>
    </row>
    <row r="575" spans="1:14" ht="15.75" hidden="1" thickBot="1" x14ac:dyDescent="0.3">
      <c r="A575" s="1">
        <v>574</v>
      </c>
      <c r="B575" s="7" t="s">
        <v>118</v>
      </c>
      <c r="C575" s="4" t="s">
        <v>20</v>
      </c>
      <c r="D575" s="1">
        <v>24</v>
      </c>
      <c r="E575" s="4" t="str">
        <f>IF(Table1[[#This Row],[Bit (pixel)]]=8,"Grayscale",IF(Table1[[#This Row],[Bit (pixel)]]=24,"True Color",""))</f>
        <v>True Color</v>
      </c>
      <c r="F575" s="3">
        <v>1367.4902</v>
      </c>
      <c r="G575" s="2" t="s">
        <v>63</v>
      </c>
      <c r="H575" s="2" t="s">
        <v>12</v>
      </c>
      <c r="I575" s="1">
        <v>1</v>
      </c>
      <c r="J575" s="3">
        <v>1367.4902</v>
      </c>
      <c r="K575" s="3">
        <v>2.6833E-3</v>
      </c>
      <c r="L575" s="3">
        <f>LOG10(255^2/Table1[[#This Row],[MSE]])*10</f>
        <v>73.844111302157216</v>
      </c>
      <c r="M575" s="3">
        <f>(Table1[[#This Row],[Ukuran Asli (kb)]]-Table1[[#This Row],[Ukuran Hasil (kb)]])/Table1[[#This Row],[Ukuran Asli (kb)]]*100</f>
        <v>0</v>
      </c>
      <c r="N575" s="6" t="s">
        <v>240</v>
      </c>
    </row>
    <row r="576" spans="1:14" ht="15.75" hidden="1" thickBot="1" x14ac:dyDescent="0.3">
      <c r="A576" s="1">
        <v>575</v>
      </c>
      <c r="B576" s="7" t="s">
        <v>118</v>
      </c>
      <c r="C576" s="4" t="s">
        <v>20</v>
      </c>
      <c r="D576" s="1">
        <v>24</v>
      </c>
      <c r="E576" s="4" t="str">
        <f>IF(Table1[[#This Row],[Bit (pixel)]]=8,"Grayscale",IF(Table1[[#This Row],[Bit (pixel)]]=24,"True Color",""))</f>
        <v>True Color</v>
      </c>
      <c r="F576" s="3">
        <v>1367.4902</v>
      </c>
      <c r="G576" s="2" t="s">
        <v>63</v>
      </c>
      <c r="H576" s="2" t="s">
        <v>12</v>
      </c>
      <c r="I576" s="1">
        <v>2</v>
      </c>
      <c r="J576" s="3">
        <v>1367.4902</v>
      </c>
      <c r="K576" s="3">
        <v>0.48333999999999999</v>
      </c>
      <c r="L576" s="3">
        <f>LOG10(255^2/Table1[[#This Row],[MSE]])*10</f>
        <v>51.288276231251935</v>
      </c>
      <c r="M576" s="3">
        <f>(Table1[[#This Row],[Ukuran Asli (kb)]]-Table1[[#This Row],[Ukuran Hasil (kb)]])/Table1[[#This Row],[Ukuran Asli (kb)]]*100</f>
        <v>0</v>
      </c>
      <c r="N576" s="6" t="s">
        <v>240</v>
      </c>
    </row>
    <row r="577" spans="1:14" ht="15.75" hidden="1" thickBot="1" x14ac:dyDescent="0.3">
      <c r="A577" s="1">
        <v>576</v>
      </c>
      <c r="B577" s="7" t="s">
        <v>118</v>
      </c>
      <c r="C577" s="4" t="s">
        <v>20</v>
      </c>
      <c r="D577" s="1">
        <v>24</v>
      </c>
      <c r="E577" s="4" t="str">
        <f>IF(Table1[[#This Row],[Bit (pixel)]]=8,"Grayscale",IF(Table1[[#This Row],[Bit (pixel)]]=24,"True Color",""))</f>
        <v>True Color</v>
      </c>
      <c r="F577" s="3">
        <v>1367.4902</v>
      </c>
      <c r="G577" s="2" t="s">
        <v>63</v>
      </c>
      <c r="H577" s="2" t="s">
        <v>12</v>
      </c>
      <c r="I577" s="1">
        <v>3</v>
      </c>
      <c r="J577" s="3">
        <v>1367.4902</v>
      </c>
      <c r="K577" s="3">
        <v>3.4931000000000001</v>
      </c>
      <c r="L577" s="3">
        <f>LOG10(255^2/Table1[[#This Row],[MSE]])*10</f>
        <v>42.698693421279053</v>
      </c>
      <c r="M577" s="3">
        <f>(Table1[[#This Row],[Ukuran Asli (kb)]]-Table1[[#This Row],[Ukuran Hasil (kb)]])/Table1[[#This Row],[Ukuran Asli (kb)]]*100</f>
        <v>0</v>
      </c>
      <c r="N577" s="6" t="s">
        <v>240</v>
      </c>
    </row>
    <row r="578" spans="1:14" ht="15.75" hidden="1" thickBot="1" x14ac:dyDescent="0.3">
      <c r="A578" s="1">
        <v>577</v>
      </c>
      <c r="B578" s="7" t="s">
        <v>119</v>
      </c>
      <c r="C578" s="4" t="s">
        <v>20</v>
      </c>
      <c r="D578" s="1">
        <v>24</v>
      </c>
      <c r="E578" s="4" t="str">
        <f>IF(Table1[[#This Row],[Bit (pixel)]]=8,"Grayscale",IF(Table1[[#This Row],[Bit (pixel)]]=24,"True Color",""))</f>
        <v>True Color</v>
      </c>
      <c r="F578" s="3">
        <v>1367.4902</v>
      </c>
      <c r="G578" s="2" t="s">
        <v>63</v>
      </c>
      <c r="H578" s="2" t="s">
        <v>7</v>
      </c>
      <c r="I578" s="1">
        <v>1</v>
      </c>
      <c r="J578" s="3">
        <v>1367.4902</v>
      </c>
      <c r="K578" s="3">
        <v>8.2249000000000003E-3</v>
      </c>
      <c r="L578" s="3">
        <f>LOG10(255^2/Table1[[#This Row],[MSE]])*10</f>
        <v>68.97949734454069</v>
      </c>
      <c r="M578" s="3">
        <f>(Table1[[#This Row],[Ukuran Asli (kb)]]-Table1[[#This Row],[Ukuran Hasil (kb)]])/Table1[[#This Row],[Ukuran Asli (kb)]]*100</f>
        <v>0</v>
      </c>
      <c r="N578" s="6" t="s">
        <v>240</v>
      </c>
    </row>
    <row r="579" spans="1:14" ht="15.75" hidden="1" thickBot="1" x14ac:dyDescent="0.3">
      <c r="A579" s="1">
        <v>578</v>
      </c>
      <c r="B579" s="7" t="s">
        <v>119</v>
      </c>
      <c r="C579" s="4" t="s">
        <v>20</v>
      </c>
      <c r="D579" s="1">
        <v>24</v>
      </c>
      <c r="E579" s="4" t="str">
        <f>IF(Table1[[#This Row],[Bit (pixel)]]=8,"Grayscale",IF(Table1[[#This Row],[Bit (pixel)]]=24,"True Color",""))</f>
        <v>True Color</v>
      </c>
      <c r="F579" s="3">
        <v>1367.4902</v>
      </c>
      <c r="G579" s="2" t="s">
        <v>63</v>
      </c>
      <c r="H579" s="2" t="s">
        <v>7</v>
      </c>
      <c r="I579" s="1">
        <v>2</v>
      </c>
      <c r="J579" s="3">
        <v>1367.4902</v>
      </c>
      <c r="K579" s="3">
        <v>1.1761999999999999</v>
      </c>
      <c r="L579" s="3">
        <f>LOG10(255^2/Table1[[#This Row],[MSE]])*10</f>
        <v>47.425991858018918</v>
      </c>
      <c r="M579" s="3">
        <f>(Table1[[#This Row],[Ukuran Asli (kb)]]-Table1[[#This Row],[Ukuran Hasil (kb)]])/Table1[[#This Row],[Ukuran Asli (kb)]]*100</f>
        <v>0</v>
      </c>
      <c r="N579" s="6" t="s">
        <v>240</v>
      </c>
    </row>
    <row r="580" spans="1:14" ht="15.75" hidden="1" thickBot="1" x14ac:dyDescent="0.3">
      <c r="A580" s="1">
        <v>579</v>
      </c>
      <c r="B580" s="7" t="s">
        <v>119</v>
      </c>
      <c r="C580" s="4" t="s">
        <v>20</v>
      </c>
      <c r="D580" s="1">
        <v>24</v>
      </c>
      <c r="E580" s="4" t="str">
        <f>IF(Table1[[#This Row],[Bit (pixel)]]=8,"Grayscale",IF(Table1[[#This Row],[Bit (pixel)]]=24,"True Color",""))</f>
        <v>True Color</v>
      </c>
      <c r="F580" s="3">
        <v>1367.4902</v>
      </c>
      <c r="G580" s="2" t="s">
        <v>63</v>
      </c>
      <c r="H580" s="2" t="s">
        <v>7</v>
      </c>
      <c r="I580" s="1">
        <v>3</v>
      </c>
      <c r="J580" s="3">
        <v>1367.4902</v>
      </c>
      <c r="K580" s="3">
        <v>5.6474000000000002</v>
      </c>
      <c r="L580" s="3">
        <f>LOG10(255^2/Table1[[#This Row],[MSE]])*10</f>
        <v>40.612318113742603</v>
      </c>
      <c r="M580" s="3">
        <f>(Table1[[#This Row],[Ukuran Asli (kb)]]-Table1[[#This Row],[Ukuran Hasil (kb)]])/Table1[[#This Row],[Ukuran Asli (kb)]]*100</f>
        <v>0</v>
      </c>
      <c r="N580" s="6" t="s">
        <v>240</v>
      </c>
    </row>
    <row r="581" spans="1:14" ht="15.75" hidden="1" thickBot="1" x14ac:dyDescent="0.3">
      <c r="A581" s="1">
        <v>580</v>
      </c>
      <c r="B581" s="7" t="s">
        <v>119</v>
      </c>
      <c r="C581" s="4" t="s">
        <v>20</v>
      </c>
      <c r="D581" s="1">
        <v>24</v>
      </c>
      <c r="E581" s="4" t="str">
        <f>IF(Table1[[#This Row],[Bit (pixel)]]=8,"Grayscale",IF(Table1[[#This Row],[Bit (pixel)]]=24,"True Color",""))</f>
        <v>True Color</v>
      </c>
      <c r="F581" s="3">
        <v>1367.4902</v>
      </c>
      <c r="G581" s="2" t="s">
        <v>63</v>
      </c>
      <c r="H581" s="2" t="s">
        <v>11</v>
      </c>
      <c r="I581" s="1">
        <v>1</v>
      </c>
      <c r="J581" s="3">
        <v>1367.4902</v>
      </c>
      <c r="K581" s="3">
        <v>3.1884999999999999E-3</v>
      </c>
      <c r="L581" s="3">
        <f>LOG10(255^2/Table1[[#This Row],[MSE]])*10</f>
        <v>73.09493939544636</v>
      </c>
      <c r="M581" s="3">
        <f>(Table1[[#This Row],[Ukuran Asli (kb)]]-Table1[[#This Row],[Ukuran Hasil (kb)]])/Table1[[#This Row],[Ukuran Asli (kb)]]*100</f>
        <v>0</v>
      </c>
      <c r="N581" s="6" t="s">
        <v>240</v>
      </c>
    </row>
    <row r="582" spans="1:14" ht="15.75" hidden="1" thickBot="1" x14ac:dyDescent="0.3">
      <c r="A582" s="1">
        <v>581</v>
      </c>
      <c r="B582" s="7" t="s">
        <v>119</v>
      </c>
      <c r="C582" s="4" t="s">
        <v>20</v>
      </c>
      <c r="D582" s="1">
        <v>24</v>
      </c>
      <c r="E582" s="4" t="str">
        <f>IF(Table1[[#This Row],[Bit (pixel)]]=8,"Grayscale",IF(Table1[[#This Row],[Bit (pixel)]]=24,"True Color",""))</f>
        <v>True Color</v>
      </c>
      <c r="F582" s="3">
        <v>1367.4902</v>
      </c>
      <c r="G582" s="2" t="s">
        <v>63</v>
      </c>
      <c r="H582" s="2" t="s">
        <v>11</v>
      </c>
      <c r="I582" s="1">
        <v>2</v>
      </c>
      <c r="J582" s="3">
        <v>1367.4902</v>
      </c>
      <c r="K582" s="3">
        <v>0.49678</v>
      </c>
      <c r="L582" s="3">
        <f>LOG10(255^2/Table1[[#This Row],[MSE]])*10</f>
        <v>51.169162577261169</v>
      </c>
      <c r="M582" s="3">
        <f>(Table1[[#This Row],[Ukuran Asli (kb)]]-Table1[[#This Row],[Ukuran Hasil (kb)]])/Table1[[#This Row],[Ukuran Asli (kb)]]*100</f>
        <v>0</v>
      </c>
      <c r="N582" s="6" t="s">
        <v>240</v>
      </c>
    </row>
    <row r="583" spans="1:14" ht="15.75" hidden="1" thickBot="1" x14ac:dyDescent="0.3">
      <c r="A583" s="1">
        <v>582</v>
      </c>
      <c r="B583" s="7" t="s">
        <v>119</v>
      </c>
      <c r="C583" s="4" t="s">
        <v>20</v>
      </c>
      <c r="D583" s="1">
        <v>24</v>
      </c>
      <c r="E583" s="4" t="str">
        <f>IF(Table1[[#This Row],[Bit (pixel)]]=8,"Grayscale",IF(Table1[[#This Row],[Bit (pixel)]]=24,"True Color",""))</f>
        <v>True Color</v>
      </c>
      <c r="F583" s="3">
        <v>1367.4902</v>
      </c>
      <c r="G583" s="2" t="s">
        <v>63</v>
      </c>
      <c r="H583" s="2" t="s">
        <v>11</v>
      </c>
      <c r="I583" s="1">
        <v>3</v>
      </c>
      <c r="J583" s="3">
        <v>1367.4902</v>
      </c>
      <c r="K583" s="3">
        <v>3.6839</v>
      </c>
      <c r="L583" s="3">
        <f>LOG10(255^2/Table1[[#This Row],[MSE]])*10</f>
        <v>42.467725281698179</v>
      </c>
      <c r="M583" s="3">
        <f>(Table1[[#This Row],[Ukuran Asli (kb)]]-Table1[[#This Row],[Ukuran Hasil (kb)]])/Table1[[#This Row],[Ukuran Asli (kb)]]*100</f>
        <v>0</v>
      </c>
      <c r="N583" s="6" t="s">
        <v>240</v>
      </c>
    </row>
    <row r="584" spans="1:14" ht="15.75" hidden="1" thickBot="1" x14ac:dyDescent="0.3">
      <c r="A584" s="1">
        <v>583</v>
      </c>
      <c r="B584" s="7" t="s">
        <v>119</v>
      </c>
      <c r="C584" s="4" t="s">
        <v>20</v>
      </c>
      <c r="D584" s="1">
        <v>24</v>
      </c>
      <c r="E584" s="4" t="str">
        <f>IF(Table1[[#This Row],[Bit (pixel)]]=8,"Grayscale",IF(Table1[[#This Row],[Bit (pixel)]]=24,"True Color",""))</f>
        <v>True Color</v>
      </c>
      <c r="F584" s="3">
        <v>1367.4902</v>
      </c>
      <c r="G584" s="2" t="s">
        <v>63</v>
      </c>
      <c r="H584" s="2" t="s">
        <v>12</v>
      </c>
      <c r="I584" s="1">
        <v>1</v>
      </c>
      <c r="J584" s="3">
        <v>1367.4902</v>
      </c>
      <c r="K584" s="3">
        <v>2.6833E-3</v>
      </c>
      <c r="L584" s="3">
        <f>LOG10(255^2/Table1[[#This Row],[MSE]])*10</f>
        <v>73.844111302157216</v>
      </c>
      <c r="M584" s="3">
        <f>(Table1[[#This Row],[Ukuran Asli (kb)]]-Table1[[#This Row],[Ukuran Hasil (kb)]])/Table1[[#This Row],[Ukuran Asli (kb)]]*100</f>
        <v>0</v>
      </c>
      <c r="N584" s="6" t="s">
        <v>240</v>
      </c>
    </row>
    <row r="585" spans="1:14" ht="15.75" hidden="1" thickBot="1" x14ac:dyDescent="0.3">
      <c r="A585" s="1">
        <v>584</v>
      </c>
      <c r="B585" s="7" t="s">
        <v>119</v>
      </c>
      <c r="C585" s="4" t="s">
        <v>20</v>
      </c>
      <c r="D585" s="1">
        <v>24</v>
      </c>
      <c r="E585" s="4" t="str">
        <f>IF(Table1[[#This Row],[Bit (pixel)]]=8,"Grayscale",IF(Table1[[#This Row],[Bit (pixel)]]=24,"True Color",""))</f>
        <v>True Color</v>
      </c>
      <c r="F585" s="3">
        <v>1367.4902</v>
      </c>
      <c r="G585" s="2" t="s">
        <v>63</v>
      </c>
      <c r="H585" s="2" t="s">
        <v>12</v>
      </c>
      <c r="I585" s="1">
        <v>2</v>
      </c>
      <c r="J585" s="3">
        <v>1367.4902</v>
      </c>
      <c r="K585" s="3">
        <v>0.48333999999999999</v>
      </c>
      <c r="L585" s="3">
        <f>LOG10(255^2/Table1[[#This Row],[MSE]])*10</f>
        <v>51.288276231251935</v>
      </c>
      <c r="M585" s="3">
        <f>(Table1[[#This Row],[Ukuran Asli (kb)]]-Table1[[#This Row],[Ukuran Hasil (kb)]])/Table1[[#This Row],[Ukuran Asli (kb)]]*100</f>
        <v>0</v>
      </c>
      <c r="N585" s="6" t="s">
        <v>240</v>
      </c>
    </row>
    <row r="586" spans="1:14" ht="15.75" hidden="1" thickBot="1" x14ac:dyDescent="0.3">
      <c r="A586" s="1">
        <v>585</v>
      </c>
      <c r="B586" s="7" t="s">
        <v>119</v>
      </c>
      <c r="C586" s="4" t="s">
        <v>20</v>
      </c>
      <c r="D586" s="1">
        <v>24</v>
      </c>
      <c r="E586" s="4" t="str">
        <f>IF(Table1[[#This Row],[Bit (pixel)]]=8,"Grayscale",IF(Table1[[#This Row],[Bit (pixel)]]=24,"True Color",""))</f>
        <v>True Color</v>
      </c>
      <c r="F586" s="3">
        <v>1367.4902</v>
      </c>
      <c r="G586" s="2" t="s">
        <v>63</v>
      </c>
      <c r="H586" s="2" t="s">
        <v>12</v>
      </c>
      <c r="I586" s="1">
        <v>3</v>
      </c>
      <c r="J586" s="3">
        <v>1367.4902</v>
      </c>
      <c r="K586" s="3">
        <v>3.4931000000000001</v>
      </c>
      <c r="L586" s="3">
        <f>LOG10(255^2/Table1[[#This Row],[MSE]])*10</f>
        <v>42.698693421279053</v>
      </c>
      <c r="M586" s="3">
        <f>(Table1[[#This Row],[Ukuran Asli (kb)]]-Table1[[#This Row],[Ukuran Hasil (kb)]])/Table1[[#This Row],[Ukuran Asli (kb)]]*100</f>
        <v>0</v>
      </c>
      <c r="N586" s="6" t="s">
        <v>240</v>
      </c>
    </row>
    <row r="587" spans="1:14" ht="15.75" hidden="1" thickBot="1" x14ac:dyDescent="0.3">
      <c r="A587" s="1">
        <v>586</v>
      </c>
      <c r="B587" s="7" t="s">
        <v>120</v>
      </c>
      <c r="C587" s="4" t="s">
        <v>20</v>
      </c>
      <c r="D587" s="1">
        <v>24</v>
      </c>
      <c r="E587" s="4" t="str">
        <f>IF(Table1[[#This Row],[Bit (pixel)]]=8,"Grayscale",IF(Table1[[#This Row],[Bit (pixel)]]=24,"True Color",""))</f>
        <v>True Color</v>
      </c>
      <c r="F587" s="3">
        <v>1367.4902</v>
      </c>
      <c r="G587" s="2" t="s">
        <v>63</v>
      </c>
      <c r="H587" s="2" t="s">
        <v>7</v>
      </c>
      <c r="I587" s="1">
        <v>1</v>
      </c>
      <c r="J587" s="3">
        <v>1367.4902</v>
      </c>
      <c r="K587" s="3">
        <v>1.6720999999999999E-3</v>
      </c>
      <c r="L587" s="3">
        <f>LOG10(255^2/Table1[[#This Row],[MSE]])*10</f>
        <v>75.898181139912793</v>
      </c>
      <c r="M587" s="3">
        <f>(Table1[[#This Row],[Ukuran Asli (kb)]]-Table1[[#This Row],[Ukuran Hasil (kb)]])/Table1[[#This Row],[Ukuran Asli (kb)]]*100</f>
        <v>0</v>
      </c>
      <c r="N587" s="6" t="s">
        <v>240</v>
      </c>
    </row>
    <row r="588" spans="1:14" ht="15.75" hidden="1" thickBot="1" x14ac:dyDescent="0.3">
      <c r="A588" s="1">
        <v>587</v>
      </c>
      <c r="B588" s="7" t="s">
        <v>120</v>
      </c>
      <c r="C588" s="4" t="s">
        <v>20</v>
      </c>
      <c r="D588" s="1">
        <v>24</v>
      </c>
      <c r="E588" s="4" t="str">
        <f>IF(Table1[[#This Row],[Bit (pixel)]]=8,"Grayscale",IF(Table1[[#This Row],[Bit (pixel)]]=24,"True Color",""))</f>
        <v>True Color</v>
      </c>
      <c r="F588" s="3">
        <v>1367.4902</v>
      </c>
      <c r="G588" s="2" t="s">
        <v>63</v>
      </c>
      <c r="H588" s="2" t="s">
        <v>7</v>
      </c>
      <c r="I588" s="1">
        <v>2</v>
      </c>
      <c r="J588" s="3">
        <v>1367.4902</v>
      </c>
      <c r="K588" s="3">
        <v>0.43580000000000002</v>
      </c>
      <c r="L588" s="3">
        <f>LOG10(255^2/Table1[[#This Row],[MSE]])*10</f>
        <v>51.737931349576733</v>
      </c>
      <c r="M588" s="3">
        <f>(Table1[[#This Row],[Ukuran Asli (kb)]]-Table1[[#This Row],[Ukuran Hasil (kb)]])/Table1[[#This Row],[Ukuran Asli (kb)]]*100</f>
        <v>0</v>
      </c>
      <c r="N588" s="6" t="s">
        <v>240</v>
      </c>
    </row>
    <row r="589" spans="1:14" ht="15.75" hidden="1" thickBot="1" x14ac:dyDescent="0.3">
      <c r="A589" s="1">
        <v>588</v>
      </c>
      <c r="B589" s="7" t="s">
        <v>120</v>
      </c>
      <c r="C589" s="4" t="s">
        <v>20</v>
      </c>
      <c r="D589" s="1">
        <v>24</v>
      </c>
      <c r="E589" s="4" t="str">
        <f>IF(Table1[[#This Row],[Bit (pixel)]]=8,"Grayscale",IF(Table1[[#This Row],[Bit (pixel)]]=24,"True Color",""))</f>
        <v>True Color</v>
      </c>
      <c r="F589" s="3">
        <v>1367.4902</v>
      </c>
      <c r="G589" s="2" t="s">
        <v>63</v>
      </c>
      <c r="H589" s="2" t="s">
        <v>7</v>
      </c>
      <c r="I589" s="1">
        <v>3</v>
      </c>
      <c r="J589" s="3">
        <v>1367.4902</v>
      </c>
      <c r="K589" s="3">
        <v>2.7654000000000001</v>
      </c>
      <c r="L589" s="3">
        <f>LOG10(255^2/Table1[[#This Row],[MSE]])*10</f>
        <v>43.713224023597462</v>
      </c>
      <c r="M589" s="3">
        <f>(Table1[[#This Row],[Ukuran Asli (kb)]]-Table1[[#This Row],[Ukuran Hasil (kb)]])/Table1[[#This Row],[Ukuran Asli (kb)]]*100</f>
        <v>0</v>
      </c>
      <c r="N589" s="6" t="s">
        <v>240</v>
      </c>
    </row>
    <row r="590" spans="1:14" ht="15.75" hidden="1" thickBot="1" x14ac:dyDescent="0.3">
      <c r="A590" s="1">
        <v>589</v>
      </c>
      <c r="B590" s="7" t="s">
        <v>120</v>
      </c>
      <c r="C590" s="4" t="s">
        <v>20</v>
      </c>
      <c r="D590" s="1">
        <v>24</v>
      </c>
      <c r="E590" s="4" t="str">
        <f>IF(Table1[[#This Row],[Bit (pixel)]]=8,"Grayscale",IF(Table1[[#This Row],[Bit (pixel)]]=24,"True Color",""))</f>
        <v>True Color</v>
      </c>
      <c r="F590" s="3">
        <v>1367.4902</v>
      </c>
      <c r="G590" s="2" t="s">
        <v>63</v>
      </c>
      <c r="H590" s="2" t="s">
        <v>11</v>
      </c>
      <c r="I590" s="1">
        <v>1</v>
      </c>
      <c r="J590" s="3">
        <v>1367.4902</v>
      </c>
      <c r="K590" s="3">
        <v>3.0946999999999999E-2</v>
      </c>
      <c r="L590" s="3">
        <f>LOG10(255^2/Table1[[#This Row],[MSE]])*10</f>
        <v>63.224618059477791</v>
      </c>
      <c r="M590" s="3">
        <f>(Table1[[#This Row],[Ukuran Asli (kb)]]-Table1[[#This Row],[Ukuran Hasil (kb)]])/Table1[[#This Row],[Ukuran Asli (kb)]]*100</f>
        <v>0</v>
      </c>
      <c r="N590" s="6" t="s">
        <v>240</v>
      </c>
    </row>
    <row r="591" spans="1:14" ht="15.75" hidden="1" thickBot="1" x14ac:dyDescent="0.3">
      <c r="A591" s="1">
        <v>590</v>
      </c>
      <c r="B591" s="7" t="s">
        <v>120</v>
      </c>
      <c r="C591" s="4" t="s">
        <v>20</v>
      </c>
      <c r="D591" s="1">
        <v>24</v>
      </c>
      <c r="E591" s="4" t="str">
        <f>IF(Table1[[#This Row],[Bit (pixel)]]=8,"Grayscale",IF(Table1[[#This Row],[Bit (pixel)]]=24,"True Color",""))</f>
        <v>True Color</v>
      </c>
      <c r="F591" s="3">
        <v>1367.4902</v>
      </c>
      <c r="G591" s="2" t="s">
        <v>63</v>
      </c>
      <c r="H591" s="2" t="s">
        <v>11</v>
      </c>
      <c r="I591" s="1">
        <v>2</v>
      </c>
      <c r="J591" s="3">
        <v>1367.4902</v>
      </c>
      <c r="K591" s="3">
        <v>0.17988999999999999</v>
      </c>
      <c r="L591" s="3">
        <f>LOG10(255^2/Table1[[#This Row],[MSE]])*10</f>
        <v>55.580733390761552</v>
      </c>
      <c r="M591" s="3">
        <f>(Table1[[#This Row],[Ukuran Asli (kb)]]-Table1[[#This Row],[Ukuran Hasil (kb)]])/Table1[[#This Row],[Ukuran Asli (kb)]]*100</f>
        <v>0</v>
      </c>
      <c r="N591" s="6" t="s">
        <v>240</v>
      </c>
    </row>
    <row r="592" spans="1:14" ht="15.75" hidden="1" thickBot="1" x14ac:dyDescent="0.3">
      <c r="A592" s="1">
        <v>591</v>
      </c>
      <c r="B592" s="7" t="s">
        <v>120</v>
      </c>
      <c r="C592" s="4" t="s">
        <v>20</v>
      </c>
      <c r="D592" s="1">
        <v>24</v>
      </c>
      <c r="E592" s="4" t="str">
        <f>IF(Table1[[#This Row],[Bit (pixel)]]=8,"Grayscale",IF(Table1[[#This Row],[Bit (pixel)]]=24,"True Color",""))</f>
        <v>True Color</v>
      </c>
      <c r="F592" s="3">
        <v>1367.4902</v>
      </c>
      <c r="G592" s="2" t="s">
        <v>63</v>
      </c>
      <c r="H592" s="2" t="s">
        <v>11</v>
      </c>
      <c r="I592" s="1">
        <v>3</v>
      </c>
      <c r="J592" s="3">
        <v>1367.4902</v>
      </c>
      <c r="K592" s="3">
        <v>1.6968000000000001</v>
      </c>
      <c r="L592" s="3">
        <f>LOG10(255^2/Table1[[#This Row],[MSE]])*10</f>
        <v>45.834497053594049</v>
      </c>
      <c r="M592" s="3">
        <f>(Table1[[#This Row],[Ukuran Asli (kb)]]-Table1[[#This Row],[Ukuran Hasil (kb)]])/Table1[[#This Row],[Ukuran Asli (kb)]]*100</f>
        <v>0</v>
      </c>
      <c r="N592" s="6" t="s">
        <v>240</v>
      </c>
    </row>
    <row r="593" spans="1:14" ht="15.75" hidden="1" thickBot="1" x14ac:dyDescent="0.3">
      <c r="A593" s="1">
        <v>592</v>
      </c>
      <c r="B593" s="7" t="s">
        <v>120</v>
      </c>
      <c r="C593" s="4" t="s">
        <v>20</v>
      </c>
      <c r="D593" s="1">
        <v>24</v>
      </c>
      <c r="E593" s="4" t="str">
        <f>IF(Table1[[#This Row],[Bit (pixel)]]=8,"Grayscale",IF(Table1[[#This Row],[Bit (pixel)]]=24,"True Color",""))</f>
        <v>True Color</v>
      </c>
      <c r="F593" s="3">
        <v>1367.4902</v>
      </c>
      <c r="G593" s="2" t="s">
        <v>63</v>
      </c>
      <c r="H593" s="2" t="s">
        <v>12</v>
      </c>
      <c r="I593" s="1">
        <v>1</v>
      </c>
      <c r="J593" s="3">
        <v>1367.4902</v>
      </c>
      <c r="K593" s="3">
        <v>0.92125999999999997</v>
      </c>
      <c r="L593" s="3">
        <f>LOG10(255^2/Table1[[#This Row],[MSE]])*10</f>
        <v>48.486981458393387</v>
      </c>
      <c r="M593" s="3">
        <f>(Table1[[#This Row],[Ukuran Asli (kb)]]-Table1[[#This Row],[Ukuran Hasil (kb)]])/Table1[[#This Row],[Ukuran Asli (kb)]]*100</f>
        <v>0</v>
      </c>
      <c r="N593" s="6" t="s">
        <v>240</v>
      </c>
    </row>
    <row r="594" spans="1:14" ht="15.75" hidden="1" thickBot="1" x14ac:dyDescent="0.3">
      <c r="A594" s="1">
        <v>593</v>
      </c>
      <c r="B594" s="7" t="s">
        <v>120</v>
      </c>
      <c r="C594" s="4" t="s">
        <v>20</v>
      </c>
      <c r="D594" s="1">
        <v>24</v>
      </c>
      <c r="E594" s="4" t="str">
        <f>IF(Table1[[#This Row],[Bit (pixel)]]=8,"Grayscale",IF(Table1[[#This Row],[Bit (pixel)]]=24,"True Color",""))</f>
        <v>True Color</v>
      </c>
      <c r="F594" s="3">
        <v>1367.4902</v>
      </c>
      <c r="G594" s="2" t="s">
        <v>63</v>
      </c>
      <c r="H594" s="2" t="s">
        <v>12</v>
      </c>
      <c r="I594" s="1">
        <v>2</v>
      </c>
      <c r="J594" s="3">
        <v>1367.4902</v>
      </c>
      <c r="K594" s="3">
        <v>0.17738999999999999</v>
      </c>
      <c r="L594" s="3">
        <f>LOG10(255^2/Table1[[#This Row],[MSE]])*10</f>
        <v>55.641512271491422</v>
      </c>
      <c r="M594" s="3">
        <f>(Table1[[#This Row],[Ukuran Asli (kb)]]-Table1[[#This Row],[Ukuran Hasil (kb)]])/Table1[[#This Row],[Ukuran Asli (kb)]]*100</f>
        <v>0</v>
      </c>
      <c r="N594" s="6" t="s">
        <v>240</v>
      </c>
    </row>
    <row r="595" spans="1:14" ht="15.75" hidden="1" thickBot="1" x14ac:dyDescent="0.3">
      <c r="A595" s="1">
        <v>594</v>
      </c>
      <c r="B595" s="7" t="s">
        <v>120</v>
      </c>
      <c r="C595" s="4" t="s">
        <v>20</v>
      </c>
      <c r="D595" s="1">
        <v>24</v>
      </c>
      <c r="E595" s="4" t="str">
        <f>IF(Table1[[#This Row],[Bit (pixel)]]=8,"Grayscale",IF(Table1[[#This Row],[Bit (pixel)]]=24,"True Color",""))</f>
        <v>True Color</v>
      </c>
      <c r="F595" s="3">
        <v>1367.4902</v>
      </c>
      <c r="G595" s="2" t="s">
        <v>63</v>
      </c>
      <c r="H595" s="2" t="s">
        <v>12</v>
      </c>
      <c r="I595" s="1">
        <v>3</v>
      </c>
      <c r="J595" s="3">
        <v>1367.4902</v>
      </c>
      <c r="K595" s="3">
        <v>1.6867000000000001</v>
      </c>
      <c r="L595" s="3">
        <f>LOG10(255^2/Table1[[#This Row],[MSE]])*10</f>
        <v>45.860425159376845</v>
      </c>
      <c r="M595" s="3">
        <f>(Table1[[#This Row],[Ukuran Asli (kb)]]-Table1[[#This Row],[Ukuran Hasil (kb)]])/Table1[[#This Row],[Ukuran Asli (kb)]]*100</f>
        <v>0</v>
      </c>
      <c r="N595" s="6" t="s">
        <v>240</v>
      </c>
    </row>
    <row r="596" spans="1:14" ht="15.75" hidden="1" thickBot="1" x14ac:dyDescent="0.3">
      <c r="A596" s="1">
        <v>595</v>
      </c>
      <c r="B596" s="7" t="s">
        <v>121</v>
      </c>
      <c r="C596" s="4" t="s">
        <v>20</v>
      </c>
      <c r="D596" s="1">
        <v>24</v>
      </c>
      <c r="E596" s="4" t="str">
        <f>IF(Table1[[#This Row],[Bit (pixel)]]=8,"Grayscale",IF(Table1[[#This Row],[Bit (pixel)]]=24,"True Color",""))</f>
        <v>True Color</v>
      </c>
      <c r="F596" s="3">
        <v>1367.4902</v>
      </c>
      <c r="G596" s="2" t="s">
        <v>63</v>
      </c>
      <c r="H596" s="2" t="s">
        <v>7</v>
      </c>
      <c r="I596" s="1">
        <v>1</v>
      </c>
      <c r="J596" s="3">
        <v>1367.4902</v>
      </c>
      <c r="K596" s="3">
        <v>2.3119999999999998E-3</v>
      </c>
      <c r="L596" s="3">
        <f>LOG10(255^2/Table1[[#This Row],[MSE]])*10</f>
        <v>74.490925311194189</v>
      </c>
      <c r="M596" s="3">
        <f>(Table1[[#This Row],[Ukuran Asli (kb)]]-Table1[[#This Row],[Ukuran Hasil (kb)]])/Table1[[#This Row],[Ukuran Asli (kb)]]*100</f>
        <v>0</v>
      </c>
      <c r="N596" s="6" t="s">
        <v>240</v>
      </c>
    </row>
    <row r="597" spans="1:14" ht="15.75" hidden="1" thickBot="1" x14ac:dyDescent="0.3">
      <c r="A597" s="1">
        <v>596</v>
      </c>
      <c r="B597" s="7" t="s">
        <v>121</v>
      </c>
      <c r="C597" s="4" t="s">
        <v>20</v>
      </c>
      <c r="D597" s="1">
        <v>24</v>
      </c>
      <c r="E597" s="4" t="str">
        <f>IF(Table1[[#This Row],[Bit (pixel)]]=8,"Grayscale",IF(Table1[[#This Row],[Bit (pixel)]]=24,"True Color",""))</f>
        <v>True Color</v>
      </c>
      <c r="F597" s="3">
        <v>1367.4902</v>
      </c>
      <c r="G597" s="2" t="s">
        <v>63</v>
      </c>
      <c r="H597" s="2" t="s">
        <v>7</v>
      </c>
      <c r="I597" s="1">
        <v>2</v>
      </c>
      <c r="J597" s="3">
        <v>1367.4902</v>
      </c>
      <c r="K597" s="3">
        <v>0.48487000000000002</v>
      </c>
      <c r="L597" s="3">
        <f>LOG10(255^2/Table1[[#This Row],[MSE]])*10</f>
        <v>51.274550466998193</v>
      </c>
      <c r="M597" s="3">
        <f>(Table1[[#This Row],[Ukuran Asli (kb)]]-Table1[[#This Row],[Ukuran Hasil (kb)]])/Table1[[#This Row],[Ukuran Asli (kb)]]*100</f>
        <v>0</v>
      </c>
      <c r="N597" s="6" t="s">
        <v>240</v>
      </c>
    </row>
    <row r="598" spans="1:14" ht="15.75" hidden="1" thickBot="1" x14ac:dyDescent="0.3">
      <c r="A598" s="1">
        <v>597</v>
      </c>
      <c r="B598" s="7" t="s">
        <v>121</v>
      </c>
      <c r="C598" s="4" t="s">
        <v>20</v>
      </c>
      <c r="D598" s="1">
        <v>24</v>
      </c>
      <c r="E598" s="4" t="str">
        <f>IF(Table1[[#This Row],[Bit (pixel)]]=8,"Grayscale",IF(Table1[[#This Row],[Bit (pixel)]]=24,"True Color",""))</f>
        <v>True Color</v>
      </c>
      <c r="F598" s="3">
        <v>1367.4902</v>
      </c>
      <c r="G598" s="2" t="s">
        <v>63</v>
      </c>
      <c r="H598" s="2" t="s">
        <v>7</v>
      </c>
      <c r="I598" s="1">
        <v>3</v>
      </c>
      <c r="J598" s="3">
        <v>1367.4902</v>
      </c>
      <c r="K598" s="3">
        <v>2.9144000000000001</v>
      </c>
      <c r="L598" s="3">
        <f>LOG10(255^2/Table1[[#This Row],[MSE]])*10</f>
        <v>43.485312026340509</v>
      </c>
      <c r="M598" s="3">
        <f>(Table1[[#This Row],[Ukuran Asli (kb)]]-Table1[[#This Row],[Ukuran Hasil (kb)]])/Table1[[#This Row],[Ukuran Asli (kb)]]*100</f>
        <v>0</v>
      </c>
      <c r="N598" s="6" t="s">
        <v>240</v>
      </c>
    </row>
    <row r="599" spans="1:14" ht="15.75" hidden="1" thickBot="1" x14ac:dyDescent="0.3">
      <c r="A599" s="1">
        <v>598</v>
      </c>
      <c r="B599" s="7" t="s">
        <v>121</v>
      </c>
      <c r="C599" s="4" t="s">
        <v>20</v>
      </c>
      <c r="D599" s="1">
        <v>24</v>
      </c>
      <c r="E599" s="4" t="str">
        <f>IF(Table1[[#This Row],[Bit (pixel)]]=8,"Grayscale",IF(Table1[[#This Row],[Bit (pixel)]]=24,"True Color",""))</f>
        <v>True Color</v>
      </c>
      <c r="F599" s="3">
        <v>1367.4902</v>
      </c>
      <c r="G599" s="2" t="s">
        <v>63</v>
      </c>
      <c r="H599" s="2" t="s">
        <v>11</v>
      </c>
      <c r="I599" s="1">
        <v>1</v>
      </c>
      <c r="J599" s="3">
        <v>1367.4902</v>
      </c>
      <c r="K599" s="3">
        <v>0.24995000000000001</v>
      </c>
      <c r="L599" s="3">
        <f>LOG10(255^2/Table1[[#This Row],[MSE]])*10</f>
        <v>54.15227219779301</v>
      </c>
      <c r="M599" s="3">
        <f>(Table1[[#This Row],[Ukuran Asli (kb)]]-Table1[[#This Row],[Ukuran Hasil (kb)]])/Table1[[#This Row],[Ukuran Asli (kb)]]*100</f>
        <v>0</v>
      </c>
      <c r="N599" s="6" t="s">
        <v>240</v>
      </c>
    </row>
    <row r="600" spans="1:14" ht="15.75" hidden="1" thickBot="1" x14ac:dyDescent="0.3">
      <c r="A600" s="1">
        <v>599</v>
      </c>
      <c r="B600" s="7" t="s">
        <v>121</v>
      </c>
      <c r="C600" s="4" t="s">
        <v>20</v>
      </c>
      <c r="D600" s="1">
        <v>24</v>
      </c>
      <c r="E600" s="4" t="str">
        <f>IF(Table1[[#This Row],[Bit (pixel)]]=8,"Grayscale",IF(Table1[[#This Row],[Bit (pixel)]]=24,"True Color",""))</f>
        <v>True Color</v>
      </c>
      <c r="F600" s="3">
        <v>1367.4902</v>
      </c>
      <c r="G600" s="2" t="s">
        <v>63</v>
      </c>
      <c r="H600" s="2" t="s">
        <v>11</v>
      </c>
      <c r="I600" s="1">
        <v>2</v>
      </c>
      <c r="J600" s="3">
        <v>1367.4902</v>
      </c>
      <c r="K600" s="3">
        <v>0.18634999999999999</v>
      </c>
      <c r="L600" s="3">
        <f>LOG10(255^2/Table1[[#This Row],[MSE]])*10</f>
        <v>55.427509637780517</v>
      </c>
      <c r="M600" s="3">
        <f>(Table1[[#This Row],[Ukuran Asli (kb)]]-Table1[[#This Row],[Ukuran Hasil (kb)]])/Table1[[#This Row],[Ukuran Asli (kb)]]*100</f>
        <v>0</v>
      </c>
      <c r="N600" s="6" t="s">
        <v>240</v>
      </c>
    </row>
    <row r="601" spans="1:14" ht="15.75" hidden="1" thickBot="1" x14ac:dyDescent="0.3">
      <c r="A601" s="1">
        <v>600</v>
      </c>
      <c r="B601" s="7" t="s">
        <v>121</v>
      </c>
      <c r="C601" s="4" t="s">
        <v>20</v>
      </c>
      <c r="D601" s="1">
        <v>24</v>
      </c>
      <c r="E601" s="4" t="str">
        <f>IF(Table1[[#This Row],[Bit (pixel)]]=8,"Grayscale",IF(Table1[[#This Row],[Bit (pixel)]]=24,"True Color",""))</f>
        <v>True Color</v>
      </c>
      <c r="F601" s="3">
        <v>1367.4902</v>
      </c>
      <c r="G601" s="2" t="s">
        <v>63</v>
      </c>
      <c r="H601" s="2" t="s">
        <v>11</v>
      </c>
      <c r="I601" s="1">
        <v>3</v>
      </c>
      <c r="J601" s="3">
        <v>1367.4902</v>
      </c>
      <c r="K601" s="3">
        <v>1.8461000000000001</v>
      </c>
      <c r="L601" s="3">
        <f>LOG10(255^2/Table1[[#This Row],[MSE]])*10</f>
        <v>45.468251385702594</v>
      </c>
      <c r="M601" s="3">
        <f>(Table1[[#This Row],[Ukuran Asli (kb)]]-Table1[[#This Row],[Ukuran Hasil (kb)]])/Table1[[#This Row],[Ukuran Asli (kb)]]*100</f>
        <v>0</v>
      </c>
      <c r="N601" s="6" t="s">
        <v>240</v>
      </c>
    </row>
    <row r="602" spans="1:14" ht="15.75" hidden="1" thickBot="1" x14ac:dyDescent="0.3">
      <c r="A602" s="1">
        <v>601</v>
      </c>
      <c r="B602" s="7" t="s">
        <v>121</v>
      </c>
      <c r="C602" s="4" t="s">
        <v>20</v>
      </c>
      <c r="D602" s="1">
        <v>24</v>
      </c>
      <c r="E602" s="4" t="str">
        <f>IF(Table1[[#This Row],[Bit (pixel)]]=8,"Grayscale",IF(Table1[[#This Row],[Bit (pixel)]]=24,"True Color",""))</f>
        <v>True Color</v>
      </c>
      <c r="F602" s="3">
        <v>1367.4902</v>
      </c>
      <c r="G602" s="2" t="s">
        <v>63</v>
      </c>
      <c r="H602" s="2" t="s">
        <v>12</v>
      </c>
      <c r="I602" s="1">
        <v>1</v>
      </c>
      <c r="J602" s="3">
        <v>1367.4902</v>
      </c>
      <c r="K602" s="3">
        <v>2.3138999999999999E-4</v>
      </c>
      <c r="L602" s="3">
        <f>LOG10(255^2/Table1[[#This Row],[MSE]])*10</f>
        <v>84.487357747857246</v>
      </c>
      <c r="M602" s="3">
        <f>(Table1[[#This Row],[Ukuran Asli (kb)]]-Table1[[#This Row],[Ukuran Hasil (kb)]])/Table1[[#This Row],[Ukuran Asli (kb)]]*100</f>
        <v>0</v>
      </c>
      <c r="N602" s="6" t="s">
        <v>240</v>
      </c>
    </row>
    <row r="603" spans="1:14" ht="15.75" hidden="1" thickBot="1" x14ac:dyDescent="0.3">
      <c r="A603" s="1">
        <v>602</v>
      </c>
      <c r="B603" s="7" t="s">
        <v>121</v>
      </c>
      <c r="C603" s="4" t="s">
        <v>20</v>
      </c>
      <c r="D603" s="1">
        <v>24</v>
      </c>
      <c r="E603" s="4" t="str">
        <f>IF(Table1[[#This Row],[Bit (pixel)]]=8,"Grayscale",IF(Table1[[#This Row],[Bit (pixel)]]=24,"True Color",""))</f>
        <v>True Color</v>
      </c>
      <c r="F603" s="3">
        <v>1367.4902</v>
      </c>
      <c r="G603" s="2" t="s">
        <v>63</v>
      </c>
      <c r="H603" s="2" t="s">
        <v>12</v>
      </c>
      <c r="I603" s="1">
        <v>2</v>
      </c>
      <c r="J603" s="3">
        <v>1367.4902</v>
      </c>
      <c r="K603" s="3">
        <v>0.17702000000000001</v>
      </c>
      <c r="L603" s="3">
        <f>LOG10(255^2/Table1[[#This Row],[MSE]])*10</f>
        <v>55.65058024455557</v>
      </c>
      <c r="M603" s="3">
        <f>(Table1[[#This Row],[Ukuran Asli (kb)]]-Table1[[#This Row],[Ukuran Hasil (kb)]])/Table1[[#This Row],[Ukuran Asli (kb)]]*100</f>
        <v>0</v>
      </c>
      <c r="N603" s="6" t="s">
        <v>240</v>
      </c>
    </row>
    <row r="604" spans="1:14" ht="15.75" hidden="1" thickBot="1" x14ac:dyDescent="0.3">
      <c r="A604" s="1">
        <v>603</v>
      </c>
      <c r="B604" s="7" t="s">
        <v>121</v>
      </c>
      <c r="C604" s="4" t="s">
        <v>20</v>
      </c>
      <c r="D604" s="1">
        <v>24</v>
      </c>
      <c r="E604" s="4" t="str">
        <f>IF(Table1[[#This Row],[Bit (pixel)]]=8,"Grayscale",IF(Table1[[#This Row],[Bit (pixel)]]=24,"True Color",""))</f>
        <v>True Color</v>
      </c>
      <c r="F604" s="3">
        <v>1367.4902</v>
      </c>
      <c r="G604" s="2" t="s">
        <v>63</v>
      </c>
      <c r="H604" s="2" t="s">
        <v>12</v>
      </c>
      <c r="I604" s="1">
        <v>3</v>
      </c>
      <c r="J604" s="3">
        <v>1367.4902</v>
      </c>
      <c r="K604" s="3">
        <v>1.6477999999999999</v>
      </c>
      <c r="L604" s="3">
        <f>LOG10(255^2/Table1[[#This Row],[MSE]])*10</f>
        <v>45.961758623462373</v>
      </c>
      <c r="M604" s="3">
        <f>(Table1[[#This Row],[Ukuran Asli (kb)]]-Table1[[#This Row],[Ukuran Hasil (kb)]])/Table1[[#This Row],[Ukuran Asli (kb)]]*100</f>
        <v>0</v>
      </c>
      <c r="N604" s="6" t="s">
        <v>240</v>
      </c>
    </row>
    <row r="605" spans="1:14" ht="15.75" hidden="1" thickBot="1" x14ac:dyDescent="0.3">
      <c r="A605" s="1">
        <v>604</v>
      </c>
      <c r="B605" s="7" t="s">
        <v>122</v>
      </c>
      <c r="C605" s="4" t="s">
        <v>20</v>
      </c>
      <c r="D605" s="1">
        <v>24</v>
      </c>
      <c r="E605" s="4" t="str">
        <f>IF(Table1[[#This Row],[Bit (pixel)]]=8,"Grayscale",IF(Table1[[#This Row],[Bit (pixel)]]=24,"True Color",""))</f>
        <v>True Color</v>
      </c>
      <c r="F605" s="3">
        <v>1367.4902</v>
      </c>
      <c r="G605" s="2" t="s">
        <v>63</v>
      </c>
      <c r="H605" s="2" t="s">
        <v>7</v>
      </c>
      <c r="I605" s="1">
        <v>1</v>
      </c>
      <c r="J605" s="3">
        <v>1367.4902</v>
      </c>
      <c r="K605" s="3">
        <v>2.0999E-3</v>
      </c>
      <c r="L605" s="3">
        <f>LOG10(255^2/Table1[[#This Row],[MSE]])*10</f>
        <v>74.908817473160184</v>
      </c>
      <c r="M605" s="3">
        <f>(Table1[[#This Row],[Ukuran Asli (kb)]]-Table1[[#This Row],[Ukuran Hasil (kb)]])/Table1[[#This Row],[Ukuran Asli (kb)]]*100</f>
        <v>0</v>
      </c>
      <c r="N605" s="6" t="s">
        <v>240</v>
      </c>
    </row>
    <row r="606" spans="1:14" ht="15.75" hidden="1" thickBot="1" x14ac:dyDescent="0.3">
      <c r="A606" s="1">
        <v>605</v>
      </c>
      <c r="B606" s="7" t="s">
        <v>122</v>
      </c>
      <c r="C606" s="4" t="s">
        <v>20</v>
      </c>
      <c r="D606" s="1">
        <v>24</v>
      </c>
      <c r="E606" s="4" t="str">
        <f>IF(Table1[[#This Row],[Bit (pixel)]]=8,"Grayscale",IF(Table1[[#This Row],[Bit (pixel)]]=24,"True Color",""))</f>
        <v>True Color</v>
      </c>
      <c r="F606" s="3">
        <v>1367.4902</v>
      </c>
      <c r="G606" s="2" t="s">
        <v>63</v>
      </c>
      <c r="H606" s="2" t="s">
        <v>7</v>
      </c>
      <c r="I606" s="1">
        <v>2</v>
      </c>
      <c r="J606" s="3">
        <v>1367.4902</v>
      </c>
      <c r="K606" s="3">
        <v>0.49225999999999998</v>
      </c>
      <c r="L606" s="3">
        <f>LOG10(255^2/Table1[[#This Row],[MSE]])*10</f>
        <v>51.20885813506802</v>
      </c>
      <c r="M606" s="3">
        <f>(Table1[[#This Row],[Ukuran Asli (kb)]]-Table1[[#This Row],[Ukuran Hasil (kb)]])/Table1[[#This Row],[Ukuran Asli (kb)]]*100</f>
        <v>0</v>
      </c>
      <c r="N606" s="6" t="s">
        <v>240</v>
      </c>
    </row>
    <row r="607" spans="1:14" ht="15.75" hidden="1" thickBot="1" x14ac:dyDescent="0.3">
      <c r="A607" s="1">
        <v>606</v>
      </c>
      <c r="B607" s="7" t="s">
        <v>122</v>
      </c>
      <c r="C607" s="4" t="s">
        <v>20</v>
      </c>
      <c r="D607" s="1">
        <v>24</v>
      </c>
      <c r="E607" s="4" t="str">
        <f>IF(Table1[[#This Row],[Bit (pixel)]]=8,"Grayscale",IF(Table1[[#This Row],[Bit (pixel)]]=24,"True Color",""))</f>
        <v>True Color</v>
      </c>
      <c r="F607" s="3">
        <v>1367.4902</v>
      </c>
      <c r="G607" s="2" t="s">
        <v>63</v>
      </c>
      <c r="H607" s="2" t="s">
        <v>7</v>
      </c>
      <c r="I607" s="1">
        <v>3</v>
      </c>
      <c r="J607" s="3">
        <v>1367.4902</v>
      </c>
      <c r="K607" s="3">
        <v>3.1415000000000002</v>
      </c>
      <c r="L607" s="3">
        <f>LOG10(255^2/Table1[[#This Row],[MSE]])*10</f>
        <v>43.159432968159521</v>
      </c>
      <c r="M607" s="3">
        <f>(Table1[[#This Row],[Ukuran Asli (kb)]]-Table1[[#This Row],[Ukuran Hasil (kb)]])/Table1[[#This Row],[Ukuran Asli (kb)]]*100</f>
        <v>0</v>
      </c>
      <c r="N607" s="6" t="s">
        <v>240</v>
      </c>
    </row>
    <row r="608" spans="1:14" ht="15.75" hidden="1" thickBot="1" x14ac:dyDescent="0.3">
      <c r="A608" s="1">
        <v>607</v>
      </c>
      <c r="B608" s="7" t="s">
        <v>122</v>
      </c>
      <c r="C608" s="4" t="s">
        <v>20</v>
      </c>
      <c r="D608" s="1">
        <v>24</v>
      </c>
      <c r="E608" s="4" t="str">
        <f>IF(Table1[[#This Row],[Bit (pixel)]]=8,"Grayscale",IF(Table1[[#This Row],[Bit (pixel)]]=24,"True Color",""))</f>
        <v>True Color</v>
      </c>
      <c r="F608" s="3">
        <v>1367.4902</v>
      </c>
      <c r="G608" s="2" t="s">
        <v>63</v>
      </c>
      <c r="H608" s="2" t="s">
        <v>11</v>
      </c>
      <c r="I608" s="1">
        <v>1</v>
      </c>
      <c r="J608" s="3">
        <v>1367.4902</v>
      </c>
      <c r="K608" s="3">
        <v>0.14044999999999999</v>
      </c>
      <c r="L608" s="3">
        <f>LOG10(255^2/Table1[[#This Row],[MSE]])*10</f>
        <v>56.655586173303135</v>
      </c>
      <c r="M608" s="3">
        <f>(Table1[[#This Row],[Ukuran Asli (kb)]]-Table1[[#This Row],[Ukuran Hasil (kb)]])/Table1[[#This Row],[Ukuran Asli (kb)]]*100</f>
        <v>0</v>
      </c>
      <c r="N608" s="6" t="s">
        <v>240</v>
      </c>
    </row>
    <row r="609" spans="1:14" ht="15.75" hidden="1" thickBot="1" x14ac:dyDescent="0.3">
      <c r="A609" s="1">
        <v>608</v>
      </c>
      <c r="B609" s="7" t="s">
        <v>122</v>
      </c>
      <c r="C609" s="4" t="s">
        <v>20</v>
      </c>
      <c r="D609" s="1">
        <v>24</v>
      </c>
      <c r="E609" s="4" t="str">
        <f>IF(Table1[[#This Row],[Bit (pixel)]]=8,"Grayscale",IF(Table1[[#This Row],[Bit (pixel)]]=24,"True Color",""))</f>
        <v>True Color</v>
      </c>
      <c r="F609" s="3">
        <v>1367.4902</v>
      </c>
      <c r="G609" s="2" t="s">
        <v>63</v>
      </c>
      <c r="H609" s="2" t="s">
        <v>11</v>
      </c>
      <c r="I609" s="1">
        <v>2</v>
      </c>
      <c r="J609" s="3">
        <v>1367.4902</v>
      </c>
      <c r="K609" s="3">
        <v>0.18157999999999999</v>
      </c>
      <c r="L609" s="3">
        <f>LOG10(255^2/Table1[[#This Row],[MSE]])*10</f>
        <v>55.540123491055922</v>
      </c>
      <c r="M609" s="3">
        <f>(Table1[[#This Row],[Ukuran Asli (kb)]]-Table1[[#This Row],[Ukuran Hasil (kb)]])/Table1[[#This Row],[Ukuran Asli (kb)]]*100</f>
        <v>0</v>
      </c>
      <c r="N609" s="6" t="s">
        <v>240</v>
      </c>
    </row>
    <row r="610" spans="1:14" ht="15.75" hidden="1" thickBot="1" x14ac:dyDescent="0.3">
      <c r="A610" s="1">
        <v>609</v>
      </c>
      <c r="B610" s="7" t="s">
        <v>122</v>
      </c>
      <c r="C610" s="4" t="s">
        <v>20</v>
      </c>
      <c r="D610" s="1">
        <v>24</v>
      </c>
      <c r="E610" s="4" t="str">
        <f>IF(Table1[[#This Row],[Bit (pixel)]]=8,"Grayscale",IF(Table1[[#This Row],[Bit (pixel)]]=24,"True Color",""))</f>
        <v>True Color</v>
      </c>
      <c r="F610" s="3">
        <v>1367.4902</v>
      </c>
      <c r="G610" s="2" t="s">
        <v>63</v>
      </c>
      <c r="H610" s="2" t="s">
        <v>11</v>
      </c>
      <c r="I610" s="1">
        <v>3</v>
      </c>
      <c r="J610" s="3">
        <v>1367.4902</v>
      </c>
      <c r="K610" s="3">
        <v>1.9380999999999999</v>
      </c>
      <c r="L610" s="3">
        <f>LOG10(255^2/Table1[[#This Row],[MSE]])*10</f>
        <v>45.257041793153114</v>
      </c>
      <c r="M610" s="3">
        <f>(Table1[[#This Row],[Ukuran Asli (kb)]]-Table1[[#This Row],[Ukuran Hasil (kb)]])/Table1[[#This Row],[Ukuran Asli (kb)]]*100</f>
        <v>0</v>
      </c>
      <c r="N610" s="6" t="s">
        <v>240</v>
      </c>
    </row>
    <row r="611" spans="1:14" ht="15.75" hidden="1" thickBot="1" x14ac:dyDescent="0.3">
      <c r="A611" s="1">
        <v>610</v>
      </c>
      <c r="B611" s="7" t="s">
        <v>122</v>
      </c>
      <c r="C611" s="4" t="s">
        <v>20</v>
      </c>
      <c r="D611" s="1">
        <v>24</v>
      </c>
      <c r="E611" s="4" t="str">
        <f>IF(Table1[[#This Row],[Bit (pixel)]]=8,"Grayscale",IF(Table1[[#This Row],[Bit (pixel)]]=24,"True Color",""))</f>
        <v>True Color</v>
      </c>
      <c r="F611" s="3">
        <v>1367.4902</v>
      </c>
      <c r="G611" s="2" t="s">
        <v>63</v>
      </c>
      <c r="H611" s="2" t="s">
        <v>12</v>
      </c>
      <c r="I611" s="1">
        <v>1</v>
      </c>
      <c r="J611" s="3">
        <v>1367.4902</v>
      </c>
      <c r="K611" s="3">
        <v>1.5331000000000001E-4</v>
      </c>
      <c r="L611" s="3">
        <f>LOG10(255^2/Table1[[#This Row],[MSE]])*10</f>
        <v>86.275098772256911</v>
      </c>
      <c r="M611" s="3">
        <f>(Table1[[#This Row],[Ukuran Asli (kb)]]-Table1[[#This Row],[Ukuran Hasil (kb)]])/Table1[[#This Row],[Ukuran Asli (kb)]]*100</f>
        <v>0</v>
      </c>
      <c r="N611" s="6" t="s">
        <v>240</v>
      </c>
    </row>
    <row r="612" spans="1:14" ht="15.75" hidden="1" thickBot="1" x14ac:dyDescent="0.3">
      <c r="A612" s="1">
        <v>611</v>
      </c>
      <c r="B612" s="7" t="s">
        <v>122</v>
      </c>
      <c r="C612" s="4" t="s">
        <v>20</v>
      </c>
      <c r="D612" s="1">
        <v>24</v>
      </c>
      <c r="E612" s="4" t="str">
        <f>IF(Table1[[#This Row],[Bit (pixel)]]=8,"Grayscale",IF(Table1[[#This Row],[Bit (pixel)]]=24,"True Color",""))</f>
        <v>True Color</v>
      </c>
      <c r="F612" s="3">
        <v>1367.4902</v>
      </c>
      <c r="G612" s="2" t="s">
        <v>63</v>
      </c>
      <c r="H612" s="2" t="s">
        <v>12</v>
      </c>
      <c r="I612" s="1">
        <v>2</v>
      </c>
      <c r="J612" s="3">
        <v>1367.4902</v>
      </c>
      <c r="K612" s="3">
        <v>0.17247999999999999</v>
      </c>
      <c r="L612" s="3">
        <f>LOG10(255^2/Table1[[#This Row],[MSE]])*10</f>
        <v>55.763416173612654</v>
      </c>
      <c r="M612" s="3">
        <f>(Table1[[#This Row],[Ukuran Asli (kb)]]-Table1[[#This Row],[Ukuran Hasil (kb)]])/Table1[[#This Row],[Ukuran Asli (kb)]]*100</f>
        <v>0</v>
      </c>
      <c r="N612" s="6" t="s">
        <v>240</v>
      </c>
    </row>
    <row r="613" spans="1:14" ht="15.75" hidden="1" thickBot="1" x14ac:dyDescent="0.3">
      <c r="A613" s="1">
        <v>612</v>
      </c>
      <c r="B613" s="7" t="s">
        <v>122</v>
      </c>
      <c r="C613" s="4" t="s">
        <v>20</v>
      </c>
      <c r="D613" s="1">
        <v>24</v>
      </c>
      <c r="E613" s="4" t="str">
        <f>IF(Table1[[#This Row],[Bit (pixel)]]=8,"Grayscale",IF(Table1[[#This Row],[Bit (pixel)]]=24,"True Color",""))</f>
        <v>True Color</v>
      </c>
      <c r="F613" s="3">
        <v>1367.4902</v>
      </c>
      <c r="G613" s="2" t="s">
        <v>63</v>
      </c>
      <c r="H613" s="2" t="s">
        <v>12</v>
      </c>
      <c r="I613" s="1">
        <v>3</v>
      </c>
      <c r="J613" s="3">
        <v>1367.4902</v>
      </c>
      <c r="K613" s="3">
        <v>1.7592000000000001</v>
      </c>
      <c r="L613" s="3">
        <f>LOG10(255^2/Table1[[#This Row],[MSE]])*10</f>
        <v>45.677651445151767</v>
      </c>
      <c r="M613" s="3">
        <f>(Table1[[#This Row],[Ukuran Asli (kb)]]-Table1[[#This Row],[Ukuran Hasil (kb)]])/Table1[[#This Row],[Ukuran Asli (kb)]]*100</f>
        <v>0</v>
      </c>
      <c r="N613" s="6" t="s">
        <v>240</v>
      </c>
    </row>
    <row r="614" spans="1:14" ht="15.75" hidden="1" thickBot="1" x14ac:dyDescent="0.3">
      <c r="A614" s="1">
        <v>613</v>
      </c>
      <c r="B614" s="7" t="s">
        <v>123</v>
      </c>
      <c r="C614" s="4" t="s">
        <v>20</v>
      </c>
      <c r="D614" s="1">
        <v>24</v>
      </c>
      <c r="E614" s="4" t="str">
        <f>IF(Table1[[#This Row],[Bit (pixel)]]=8,"Grayscale",IF(Table1[[#This Row],[Bit (pixel)]]=24,"True Color",""))</f>
        <v>True Color</v>
      </c>
      <c r="F614" s="3">
        <v>1367.4902</v>
      </c>
      <c r="G614" s="2" t="s">
        <v>63</v>
      </c>
      <c r="H614" s="2" t="s">
        <v>7</v>
      </c>
      <c r="I614" s="1">
        <v>1</v>
      </c>
      <c r="J614" s="3">
        <v>1367.4902</v>
      </c>
      <c r="K614" s="3">
        <v>1.9358000000000001E-3</v>
      </c>
      <c r="L614" s="3">
        <f>LOG10(255^2/Table1[[#This Row],[MSE]])*10</f>
        <v>75.262198753455365</v>
      </c>
      <c r="M614" s="3">
        <f>(Table1[[#This Row],[Ukuran Asli (kb)]]-Table1[[#This Row],[Ukuran Hasil (kb)]])/Table1[[#This Row],[Ukuran Asli (kb)]]*100</f>
        <v>0</v>
      </c>
      <c r="N614" s="6" t="s">
        <v>240</v>
      </c>
    </row>
    <row r="615" spans="1:14" ht="15.75" hidden="1" thickBot="1" x14ac:dyDescent="0.3">
      <c r="A615" s="1">
        <v>614</v>
      </c>
      <c r="B615" s="7" t="s">
        <v>123</v>
      </c>
      <c r="C615" s="4" t="s">
        <v>20</v>
      </c>
      <c r="D615" s="1">
        <v>24</v>
      </c>
      <c r="E615" s="4" t="str">
        <f>IF(Table1[[#This Row],[Bit (pixel)]]=8,"Grayscale",IF(Table1[[#This Row],[Bit (pixel)]]=24,"True Color",""))</f>
        <v>True Color</v>
      </c>
      <c r="F615" s="3">
        <v>1367.4902</v>
      </c>
      <c r="G615" s="2" t="s">
        <v>63</v>
      </c>
      <c r="H615" s="2" t="s">
        <v>7</v>
      </c>
      <c r="I615" s="1">
        <v>2</v>
      </c>
      <c r="J615" s="3">
        <v>1367.4902</v>
      </c>
      <c r="K615" s="3">
        <v>0.46782000000000001</v>
      </c>
      <c r="L615" s="3">
        <f>LOG10(255^2/Table1[[#This Row],[MSE]])*10</f>
        <v>51.430015762635918</v>
      </c>
      <c r="M615" s="3">
        <f>(Table1[[#This Row],[Ukuran Asli (kb)]]-Table1[[#This Row],[Ukuran Hasil (kb)]])/Table1[[#This Row],[Ukuran Asli (kb)]]*100</f>
        <v>0</v>
      </c>
      <c r="N615" s="6" t="s">
        <v>240</v>
      </c>
    </row>
    <row r="616" spans="1:14" ht="15.75" hidden="1" thickBot="1" x14ac:dyDescent="0.3">
      <c r="A616" s="1">
        <v>615</v>
      </c>
      <c r="B616" s="7" t="s">
        <v>123</v>
      </c>
      <c r="C616" s="4" t="s">
        <v>20</v>
      </c>
      <c r="D616" s="1">
        <v>24</v>
      </c>
      <c r="E616" s="4" t="str">
        <f>IF(Table1[[#This Row],[Bit (pixel)]]=8,"Grayscale",IF(Table1[[#This Row],[Bit (pixel)]]=24,"True Color",""))</f>
        <v>True Color</v>
      </c>
      <c r="F616" s="3">
        <v>1367.4902</v>
      </c>
      <c r="G616" s="2" t="s">
        <v>63</v>
      </c>
      <c r="H616" s="2" t="s">
        <v>7</v>
      </c>
      <c r="I616" s="1">
        <v>3</v>
      </c>
      <c r="J616" s="3">
        <v>1367.4902</v>
      </c>
      <c r="K616" s="3">
        <v>3.0017999999999998</v>
      </c>
      <c r="L616" s="3">
        <f>LOG10(255^2/Table1[[#This Row],[MSE]])*10</f>
        <v>43.356986076008575</v>
      </c>
      <c r="M616" s="3">
        <f>(Table1[[#This Row],[Ukuran Asli (kb)]]-Table1[[#This Row],[Ukuran Hasil (kb)]])/Table1[[#This Row],[Ukuran Asli (kb)]]*100</f>
        <v>0</v>
      </c>
      <c r="N616" s="6" t="s">
        <v>240</v>
      </c>
    </row>
    <row r="617" spans="1:14" ht="15.75" hidden="1" thickBot="1" x14ac:dyDescent="0.3">
      <c r="A617" s="1">
        <v>616</v>
      </c>
      <c r="B617" s="7" t="s">
        <v>123</v>
      </c>
      <c r="C617" s="4" t="s">
        <v>20</v>
      </c>
      <c r="D617" s="1">
        <v>24</v>
      </c>
      <c r="E617" s="4" t="str">
        <f>IF(Table1[[#This Row],[Bit (pixel)]]=8,"Grayscale",IF(Table1[[#This Row],[Bit (pixel)]]=24,"True Color",""))</f>
        <v>True Color</v>
      </c>
      <c r="F617" s="3">
        <v>1367.4902</v>
      </c>
      <c r="G617" s="2" t="s">
        <v>63</v>
      </c>
      <c r="H617" s="2" t="s">
        <v>11</v>
      </c>
      <c r="I617" s="1">
        <v>1</v>
      </c>
      <c r="J617" s="3">
        <v>1367.4902</v>
      </c>
      <c r="K617" s="3">
        <v>8.5698999999999997E-2</v>
      </c>
      <c r="L617" s="3">
        <f>LOG10(255^2/Table1[[#This Row],[MSE]])*10</f>
        <v>58.80104606587836</v>
      </c>
      <c r="M617" s="3">
        <f>(Table1[[#This Row],[Ukuran Asli (kb)]]-Table1[[#This Row],[Ukuran Hasil (kb)]])/Table1[[#This Row],[Ukuran Asli (kb)]]*100</f>
        <v>0</v>
      </c>
      <c r="N617" s="6" t="s">
        <v>240</v>
      </c>
    </row>
    <row r="618" spans="1:14" ht="15.75" hidden="1" thickBot="1" x14ac:dyDescent="0.3">
      <c r="A618" s="1">
        <v>617</v>
      </c>
      <c r="B618" s="7" t="s">
        <v>123</v>
      </c>
      <c r="C618" s="4" t="s">
        <v>20</v>
      </c>
      <c r="D618" s="1">
        <v>24</v>
      </c>
      <c r="E618" s="4" t="str">
        <f>IF(Table1[[#This Row],[Bit (pixel)]]=8,"Grayscale",IF(Table1[[#This Row],[Bit (pixel)]]=24,"True Color",""))</f>
        <v>True Color</v>
      </c>
      <c r="F618" s="3">
        <v>1367.4902</v>
      </c>
      <c r="G618" s="2" t="s">
        <v>63</v>
      </c>
      <c r="H618" s="2" t="s">
        <v>11</v>
      </c>
      <c r="I618" s="1">
        <v>2</v>
      </c>
      <c r="J618" s="3">
        <v>1367.4902</v>
      </c>
      <c r="K618" s="3">
        <v>0.17369999999999999</v>
      </c>
      <c r="L618" s="3">
        <f>LOG10(255^2/Table1[[#This Row],[MSE]])*10</f>
        <v>55.732805424208117</v>
      </c>
      <c r="M618" s="3">
        <f>(Table1[[#This Row],[Ukuran Asli (kb)]]-Table1[[#This Row],[Ukuran Hasil (kb)]])/Table1[[#This Row],[Ukuran Asli (kb)]]*100</f>
        <v>0</v>
      </c>
      <c r="N618" s="6" t="s">
        <v>240</v>
      </c>
    </row>
    <row r="619" spans="1:14" ht="15.75" hidden="1" thickBot="1" x14ac:dyDescent="0.3">
      <c r="A619" s="1">
        <v>618</v>
      </c>
      <c r="B619" s="7" t="s">
        <v>123</v>
      </c>
      <c r="C619" s="4" t="s">
        <v>20</v>
      </c>
      <c r="D619" s="1">
        <v>24</v>
      </c>
      <c r="E619" s="4" t="str">
        <f>IF(Table1[[#This Row],[Bit (pixel)]]=8,"Grayscale",IF(Table1[[#This Row],[Bit (pixel)]]=24,"True Color",""))</f>
        <v>True Color</v>
      </c>
      <c r="F619" s="3">
        <v>1367.4902</v>
      </c>
      <c r="G619" s="2" t="s">
        <v>63</v>
      </c>
      <c r="H619" s="2" t="s">
        <v>11</v>
      </c>
      <c r="I619" s="1">
        <v>3</v>
      </c>
      <c r="J619" s="3">
        <v>1367.4902</v>
      </c>
      <c r="K619" s="3">
        <v>1.8029999999999999</v>
      </c>
      <c r="L619" s="3">
        <f>LOG10(255^2/Table1[[#This Row],[MSE]])*10</f>
        <v>45.570846341455081</v>
      </c>
      <c r="M619" s="3">
        <f>(Table1[[#This Row],[Ukuran Asli (kb)]]-Table1[[#This Row],[Ukuran Hasil (kb)]])/Table1[[#This Row],[Ukuran Asli (kb)]]*100</f>
        <v>0</v>
      </c>
      <c r="N619" s="6" t="s">
        <v>240</v>
      </c>
    </row>
    <row r="620" spans="1:14" ht="15.75" hidden="1" thickBot="1" x14ac:dyDescent="0.3">
      <c r="A620" s="1">
        <v>619</v>
      </c>
      <c r="B620" s="7" t="s">
        <v>123</v>
      </c>
      <c r="C620" s="4" t="s">
        <v>20</v>
      </c>
      <c r="D620" s="1">
        <v>24</v>
      </c>
      <c r="E620" s="4" t="str">
        <f>IF(Table1[[#This Row],[Bit (pixel)]]=8,"Grayscale",IF(Table1[[#This Row],[Bit (pixel)]]=24,"True Color",""))</f>
        <v>True Color</v>
      </c>
      <c r="F620" s="3">
        <v>1367.4902</v>
      </c>
      <c r="G620" s="2" t="s">
        <v>63</v>
      </c>
      <c r="H620" s="2" t="s">
        <v>12</v>
      </c>
      <c r="I620" s="1">
        <v>1</v>
      </c>
      <c r="J620" s="3">
        <v>1367.4902</v>
      </c>
      <c r="K620" s="3">
        <v>1.1688000000000001E-4</v>
      </c>
      <c r="L620" s="3">
        <f>LOG10(255^2/Table1[[#This Row],[MSE]])*10</f>
        <v>87.453401579416692</v>
      </c>
      <c r="M620" s="3">
        <f>(Table1[[#This Row],[Ukuran Asli (kb)]]-Table1[[#This Row],[Ukuran Hasil (kb)]])/Table1[[#This Row],[Ukuran Asli (kb)]]*100</f>
        <v>0</v>
      </c>
      <c r="N620" s="6" t="s">
        <v>240</v>
      </c>
    </row>
    <row r="621" spans="1:14" ht="15.75" hidden="1" thickBot="1" x14ac:dyDescent="0.3">
      <c r="A621" s="1">
        <v>620</v>
      </c>
      <c r="B621" s="7" t="s">
        <v>123</v>
      </c>
      <c r="C621" s="4" t="s">
        <v>20</v>
      </c>
      <c r="D621" s="1">
        <v>24</v>
      </c>
      <c r="E621" s="4" t="str">
        <f>IF(Table1[[#This Row],[Bit (pixel)]]=8,"Grayscale",IF(Table1[[#This Row],[Bit (pixel)]]=24,"True Color",""))</f>
        <v>True Color</v>
      </c>
      <c r="F621" s="3">
        <v>1367.4902</v>
      </c>
      <c r="G621" s="2" t="s">
        <v>63</v>
      </c>
      <c r="H621" s="2" t="s">
        <v>12</v>
      </c>
      <c r="I621" s="1">
        <v>2</v>
      </c>
      <c r="J621" s="3">
        <v>1367.4902</v>
      </c>
      <c r="K621" s="3">
        <v>0.16539000000000001</v>
      </c>
      <c r="L621" s="3">
        <f>LOG10(255^2/Table1[[#This Row],[MSE]])*10</f>
        <v>55.945711136689781</v>
      </c>
      <c r="M621" s="3">
        <f>(Table1[[#This Row],[Ukuran Asli (kb)]]-Table1[[#This Row],[Ukuran Hasil (kb)]])/Table1[[#This Row],[Ukuran Asli (kb)]]*100</f>
        <v>0</v>
      </c>
      <c r="N621" s="6" t="s">
        <v>240</v>
      </c>
    </row>
    <row r="622" spans="1:14" ht="15.75" hidden="1" thickBot="1" x14ac:dyDescent="0.3">
      <c r="A622" s="1">
        <v>621</v>
      </c>
      <c r="B622" s="7" t="s">
        <v>123</v>
      </c>
      <c r="C622" s="4" t="s">
        <v>20</v>
      </c>
      <c r="D622" s="1">
        <v>24</v>
      </c>
      <c r="E622" s="4" t="str">
        <f>IF(Table1[[#This Row],[Bit (pixel)]]=8,"Grayscale",IF(Table1[[#This Row],[Bit (pixel)]]=24,"True Color",""))</f>
        <v>True Color</v>
      </c>
      <c r="F622" s="3">
        <v>1367.4902</v>
      </c>
      <c r="G622" s="2" t="s">
        <v>63</v>
      </c>
      <c r="H622" s="2" t="s">
        <v>12</v>
      </c>
      <c r="I622" s="1">
        <v>3</v>
      </c>
      <c r="J622" s="3">
        <v>1367.4902</v>
      </c>
      <c r="K622" s="3">
        <v>1.6498999999999999</v>
      </c>
      <c r="L622" s="3">
        <f>LOG10(255^2/Table1[[#This Row],[MSE]])*10</f>
        <v>45.956227383293296</v>
      </c>
      <c r="M622" s="3">
        <f>(Table1[[#This Row],[Ukuran Asli (kb)]]-Table1[[#This Row],[Ukuran Hasil (kb)]])/Table1[[#This Row],[Ukuran Asli (kb)]]*100</f>
        <v>0</v>
      </c>
      <c r="N622" s="6" t="s">
        <v>240</v>
      </c>
    </row>
    <row r="623" spans="1:14" ht="15.75" hidden="1" thickBot="1" x14ac:dyDescent="0.3">
      <c r="A623" s="1">
        <v>622</v>
      </c>
      <c r="B623" s="7" t="s">
        <v>125</v>
      </c>
      <c r="C623" s="4" t="s">
        <v>20</v>
      </c>
      <c r="D623" s="1">
        <v>24</v>
      </c>
      <c r="E623" s="4" t="str">
        <f>IF(Table1[[#This Row],[Bit (pixel)]]=8,"Grayscale",IF(Table1[[#This Row],[Bit (pixel)]]=24,"True Color",""))</f>
        <v>True Color</v>
      </c>
      <c r="F623" s="3">
        <v>1367.4902</v>
      </c>
      <c r="G623" s="2" t="s">
        <v>124</v>
      </c>
      <c r="H623" s="2" t="s">
        <v>7</v>
      </c>
      <c r="I623" s="1">
        <v>1</v>
      </c>
      <c r="J623" s="3">
        <v>1367.4902</v>
      </c>
      <c r="K623" s="3">
        <v>1.0000000000000001E-5</v>
      </c>
      <c r="L623" s="3">
        <f>LOG10(255^2/Table1[[#This Row],[MSE]])*10</f>
        <v>98.130803608679116</v>
      </c>
      <c r="M623" s="3">
        <f>(Table1[[#This Row],[Ukuran Asli (kb)]]-Table1[[#This Row],[Ukuran Hasil (kb)]])/Table1[[#This Row],[Ukuran Asli (kb)]]*100</f>
        <v>0</v>
      </c>
      <c r="N623" s="6" t="s">
        <v>240</v>
      </c>
    </row>
    <row r="624" spans="1:14" ht="15.75" hidden="1" thickBot="1" x14ac:dyDescent="0.3">
      <c r="A624" s="1">
        <v>623</v>
      </c>
      <c r="B624" s="7" t="s">
        <v>125</v>
      </c>
      <c r="C624" s="4" t="s">
        <v>20</v>
      </c>
      <c r="D624" s="1">
        <v>24</v>
      </c>
      <c r="E624" s="4" t="str">
        <f>IF(Table1[[#This Row],[Bit (pixel)]]=8,"Grayscale",IF(Table1[[#This Row],[Bit (pixel)]]=24,"True Color",""))</f>
        <v>True Color</v>
      </c>
      <c r="F624" s="3">
        <v>1367.4902</v>
      </c>
      <c r="G624" s="2" t="s">
        <v>124</v>
      </c>
      <c r="H624" s="2" t="s">
        <v>7</v>
      </c>
      <c r="I624" s="1">
        <v>2</v>
      </c>
      <c r="J624" s="3">
        <v>1367.4902</v>
      </c>
      <c r="K624" s="3">
        <v>0.61997999999999998</v>
      </c>
      <c r="L624" s="3">
        <f>LOG10(255^2/Table1[[#This Row],[MSE]])*10</f>
        <v>50.207026810950374</v>
      </c>
      <c r="M624" s="3">
        <f>(Table1[[#This Row],[Ukuran Asli (kb)]]-Table1[[#This Row],[Ukuran Hasil (kb)]])/Table1[[#This Row],[Ukuran Asli (kb)]]*100</f>
        <v>0</v>
      </c>
      <c r="N624" s="6" t="s">
        <v>240</v>
      </c>
    </row>
    <row r="625" spans="1:14" ht="15.75" hidden="1" thickBot="1" x14ac:dyDescent="0.3">
      <c r="A625" s="1">
        <v>624</v>
      </c>
      <c r="B625" s="7" t="s">
        <v>125</v>
      </c>
      <c r="C625" s="4" t="s">
        <v>20</v>
      </c>
      <c r="D625" s="1">
        <v>24</v>
      </c>
      <c r="E625" s="4" t="str">
        <f>IF(Table1[[#This Row],[Bit (pixel)]]=8,"Grayscale",IF(Table1[[#This Row],[Bit (pixel)]]=24,"True Color",""))</f>
        <v>True Color</v>
      </c>
      <c r="F625" s="3">
        <v>1367.4902</v>
      </c>
      <c r="G625" s="2" t="s">
        <v>124</v>
      </c>
      <c r="H625" s="2" t="s">
        <v>7</v>
      </c>
      <c r="I625" s="1">
        <v>3</v>
      </c>
      <c r="J625" s="3">
        <v>1367.4902</v>
      </c>
      <c r="K625" s="3">
        <v>3.4335</v>
      </c>
      <c r="L625" s="3">
        <f>LOG10(255^2/Table1[[#This Row],[MSE]])*10</f>
        <v>42.773433091376859</v>
      </c>
      <c r="M625" s="3">
        <f>(Table1[[#This Row],[Ukuran Asli (kb)]]-Table1[[#This Row],[Ukuran Hasil (kb)]])/Table1[[#This Row],[Ukuran Asli (kb)]]*100</f>
        <v>0</v>
      </c>
      <c r="N625" s="6" t="s">
        <v>240</v>
      </c>
    </row>
    <row r="626" spans="1:14" ht="15.75" hidden="1" thickBot="1" x14ac:dyDescent="0.3">
      <c r="A626" s="1">
        <v>625</v>
      </c>
      <c r="B626" s="7" t="s">
        <v>125</v>
      </c>
      <c r="C626" s="4" t="s">
        <v>20</v>
      </c>
      <c r="D626" s="1">
        <v>24</v>
      </c>
      <c r="E626" s="4" t="str">
        <f>IF(Table1[[#This Row],[Bit (pixel)]]=8,"Grayscale",IF(Table1[[#This Row],[Bit (pixel)]]=24,"True Color",""))</f>
        <v>True Color</v>
      </c>
      <c r="F626" s="3">
        <v>1367.4902</v>
      </c>
      <c r="G626" s="2" t="s">
        <v>124</v>
      </c>
      <c r="H626" s="2" t="s">
        <v>11</v>
      </c>
      <c r="I626" s="1">
        <v>1</v>
      </c>
      <c r="J626" s="3">
        <v>1367.4902</v>
      </c>
      <c r="K626" s="3">
        <v>1.0000000000000001E-5</v>
      </c>
      <c r="L626" s="3">
        <f>LOG10(255^2/Table1[[#This Row],[MSE]])*10</f>
        <v>98.130803608679116</v>
      </c>
      <c r="M626" s="3">
        <f>(Table1[[#This Row],[Ukuran Asli (kb)]]-Table1[[#This Row],[Ukuran Hasil (kb)]])/Table1[[#This Row],[Ukuran Asli (kb)]]*100</f>
        <v>0</v>
      </c>
      <c r="N626" s="6" t="s">
        <v>240</v>
      </c>
    </row>
    <row r="627" spans="1:14" ht="15.75" hidden="1" thickBot="1" x14ac:dyDescent="0.3">
      <c r="A627" s="1">
        <v>626</v>
      </c>
      <c r="B627" s="7" t="s">
        <v>125</v>
      </c>
      <c r="C627" s="4" t="s">
        <v>20</v>
      </c>
      <c r="D627" s="1">
        <v>24</v>
      </c>
      <c r="E627" s="4" t="str">
        <f>IF(Table1[[#This Row],[Bit (pixel)]]=8,"Grayscale",IF(Table1[[#This Row],[Bit (pixel)]]=24,"True Color",""))</f>
        <v>True Color</v>
      </c>
      <c r="F627" s="3">
        <v>1367.4902</v>
      </c>
      <c r="G627" s="2" t="s">
        <v>124</v>
      </c>
      <c r="H627" s="2" t="s">
        <v>11</v>
      </c>
      <c r="I627" s="1">
        <v>2</v>
      </c>
      <c r="J627" s="3">
        <v>1367.4902</v>
      </c>
      <c r="K627" s="3">
        <v>0.24326</v>
      </c>
      <c r="L627" s="3">
        <f>LOG10(255^2/Table1[[#This Row],[MSE]])*10</f>
        <v>54.270096584617356</v>
      </c>
      <c r="M627" s="3">
        <f>(Table1[[#This Row],[Ukuran Asli (kb)]]-Table1[[#This Row],[Ukuran Hasil (kb)]])/Table1[[#This Row],[Ukuran Asli (kb)]]*100</f>
        <v>0</v>
      </c>
      <c r="N627" s="6" t="s">
        <v>240</v>
      </c>
    </row>
    <row r="628" spans="1:14" ht="15.75" hidden="1" thickBot="1" x14ac:dyDescent="0.3">
      <c r="A628" s="1">
        <v>627</v>
      </c>
      <c r="B628" s="7" t="s">
        <v>125</v>
      </c>
      <c r="C628" s="4" t="s">
        <v>20</v>
      </c>
      <c r="D628" s="1">
        <v>24</v>
      </c>
      <c r="E628" s="4" t="str">
        <f>IF(Table1[[#This Row],[Bit (pixel)]]=8,"Grayscale",IF(Table1[[#This Row],[Bit (pixel)]]=24,"True Color",""))</f>
        <v>True Color</v>
      </c>
      <c r="F628" s="3">
        <v>1367.4902</v>
      </c>
      <c r="G628" s="2" t="s">
        <v>124</v>
      </c>
      <c r="H628" s="2" t="s">
        <v>11</v>
      </c>
      <c r="I628" s="1">
        <v>3</v>
      </c>
      <c r="J628" s="3">
        <v>1367.4902</v>
      </c>
      <c r="K628" s="3">
        <v>1.9963</v>
      </c>
      <c r="L628" s="3">
        <f>LOG10(255^2/Table1[[#This Row],[MSE]])*10</f>
        <v>45.128545540997528</v>
      </c>
      <c r="M628" s="3">
        <f>(Table1[[#This Row],[Ukuran Asli (kb)]]-Table1[[#This Row],[Ukuran Hasil (kb)]])/Table1[[#This Row],[Ukuran Asli (kb)]]*100</f>
        <v>0</v>
      </c>
      <c r="N628" s="6" t="s">
        <v>240</v>
      </c>
    </row>
    <row r="629" spans="1:14" ht="15.75" hidden="1" thickBot="1" x14ac:dyDescent="0.3">
      <c r="A629" s="1">
        <v>628</v>
      </c>
      <c r="B629" s="7" t="s">
        <v>125</v>
      </c>
      <c r="C629" s="4" t="s">
        <v>20</v>
      </c>
      <c r="D629" s="1">
        <v>24</v>
      </c>
      <c r="E629" s="4" t="str">
        <f>IF(Table1[[#This Row],[Bit (pixel)]]=8,"Grayscale",IF(Table1[[#This Row],[Bit (pixel)]]=24,"True Color",""))</f>
        <v>True Color</v>
      </c>
      <c r="F629" s="3">
        <v>1367.4902</v>
      </c>
      <c r="G629" s="2" t="s">
        <v>124</v>
      </c>
      <c r="H629" s="2" t="s">
        <v>12</v>
      </c>
      <c r="I629" s="1">
        <v>1</v>
      </c>
      <c r="J629" s="3">
        <v>1367.4902</v>
      </c>
      <c r="K629" s="3">
        <v>1.0000000000000001E-5</v>
      </c>
      <c r="L629" s="3">
        <f>LOG10(255^2/Table1[[#This Row],[MSE]])*10</f>
        <v>98.130803608679116</v>
      </c>
      <c r="M629" s="3">
        <f>(Table1[[#This Row],[Ukuran Asli (kb)]]-Table1[[#This Row],[Ukuran Hasil (kb)]])/Table1[[#This Row],[Ukuran Asli (kb)]]*100</f>
        <v>0</v>
      </c>
      <c r="N629" s="6" t="s">
        <v>240</v>
      </c>
    </row>
    <row r="630" spans="1:14" ht="15.75" hidden="1" thickBot="1" x14ac:dyDescent="0.3">
      <c r="A630" s="1">
        <v>629</v>
      </c>
      <c r="B630" s="7" t="s">
        <v>125</v>
      </c>
      <c r="C630" s="4" t="s">
        <v>20</v>
      </c>
      <c r="D630" s="1">
        <v>24</v>
      </c>
      <c r="E630" s="4" t="str">
        <f>IF(Table1[[#This Row],[Bit (pixel)]]=8,"Grayscale",IF(Table1[[#This Row],[Bit (pixel)]]=24,"True Color",""))</f>
        <v>True Color</v>
      </c>
      <c r="F630" s="3">
        <v>1367.4902</v>
      </c>
      <c r="G630" s="2" t="s">
        <v>124</v>
      </c>
      <c r="H630" s="2" t="s">
        <v>12</v>
      </c>
      <c r="I630" s="1">
        <v>2</v>
      </c>
      <c r="J630" s="3">
        <v>1367.4902</v>
      </c>
      <c r="K630" s="3">
        <v>0.24693000000000001</v>
      </c>
      <c r="L630" s="3">
        <f>LOG10(255^2/Table1[[#This Row],[MSE]])*10</f>
        <v>54.205065044597696</v>
      </c>
      <c r="M630" s="3">
        <f>(Table1[[#This Row],[Ukuran Asli (kb)]]-Table1[[#This Row],[Ukuran Hasil (kb)]])/Table1[[#This Row],[Ukuran Asli (kb)]]*100</f>
        <v>0</v>
      </c>
      <c r="N630" s="6" t="s">
        <v>240</v>
      </c>
    </row>
    <row r="631" spans="1:14" ht="15.75" hidden="1" thickBot="1" x14ac:dyDescent="0.3">
      <c r="A631" s="1">
        <v>630</v>
      </c>
      <c r="B631" s="7" t="s">
        <v>125</v>
      </c>
      <c r="C631" s="4" t="s">
        <v>20</v>
      </c>
      <c r="D631" s="1">
        <v>24</v>
      </c>
      <c r="E631" s="4" t="str">
        <f>IF(Table1[[#This Row],[Bit (pixel)]]=8,"Grayscale",IF(Table1[[#This Row],[Bit (pixel)]]=24,"True Color",""))</f>
        <v>True Color</v>
      </c>
      <c r="F631" s="3">
        <v>1367.4902</v>
      </c>
      <c r="G631" s="2" t="s">
        <v>124</v>
      </c>
      <c r="H631" s="2" t="s">
        <v>12</v>
      </c>
      <c r="I631" s="1">
        <v>3</v>
      </c>
      <c r="J631" s="3">
        <v>1367.4902</v>
      </c>
      <c r="K631" s="3">
        <v>1.9353</v>
      </c>
      <c r="L631" s="3">
        <f>LOG10(255^2/Table1[[#This Row],[MSE]])*10</f>
        <v>45.263320642541984</v>
      </c>
      <c r="M631" s="3">
        <f>(Table1[[#This Row],[Ukuran Asli (kb)]]-Table1[[#This Row],[Ukuran Hasil (kb)]])/Table1[[#This Row],[Ukuran Asli (kb)]]*100</f>
        <v>0</v>
      </c>
      <c r="N631" s="6" t="s">
        <v>240</v>
      </c>
    </row>
    <row r="632" spans="1:14" ht="15.75" hidden="1" thickBot="1" x14ac:dyDescent="0.3">
      <c r="A632" s="1">
        <v>631</v>
      </c>
      <c r="B632" s="7" t="s">
        <v>126</v>
      </c>
      <c r="C632" s="4" t="s">
        <v>20</v>
      </c>
      <c r="D632" s="1">
        <v>24</v>
      </c>
      <c r="E632" s="4" t="str">
        <f>IF(Table1[[#This Row],[Bit (pixel)]]=8,"Grayscale",IF(Table1[[#This Row],[Bit (pixel)]]=24,"True Color",""))</f>
        <v>True Color</v>
      </c>
      <c r="F632" s="3">
        <v>1367.4902</v>
      </c>
      <c r="G632" s="2" t="s">
        <v>63</v>
      </c>
      <c r="H632" s="2" t="s">
        <v>7</v>
      </c>
      <c r="I632" s="1">
        <v>1</v>
      </c>
      <c r="J632" s="3">
        <v>1367.4902</v>
      </c>
      <c r="K632" s="3">
        <v>4.1420999999999998E-4</v>
      </c>
      <c r="L632" s="3">
        <f>LOG10(255^2/Table1[[#This Row],[MSE]])*10</f>
        <v>81.958597812974546</v>
      </c>
      <c r="M632" s="3">
        <f>(Table1[[#This Row],[Ukuran Asli (kb)]]-Table1[[#This Row],[Ukuran Hasil (kb)]])/Table1[[#This Row],[Ukuran Asli (kb)]]*100</f>
        <v>0</v>
      </c>
      <c r="N632" s="6" t="s">
        <v>240</v>
      </c>
    </row>
    <row r="633" spans="1:14" ht="15.75" hidden="1" thickBot="1" x14ac:dyDescent="0.3">
      <c r="A633" s="1">
        <v>632</v>
      </c>
      <c r="B633" s="7" t="s">
        <v>126</v>
      </c>
      <c r="C633" s="4" t="s">
        <v>20</v>
      </c>
      <c r="D633" s="1">
        <v>24</v>
      </c>
      <c r="E633" s="4" t="str">
        <f>IF(Table1[[#This Row],[Bit (pixel)]]=8,"Grayscale",IF(Table1[[#This Row],[Bit (pixel)]]=24,"True Color",""))</f>
        <v>True Color</v>
      </c>
      <c r="F633" s="3">
        <v>1367.4902</v>
      </c>
      <c r="G633" s="2" t="s">
        <v>63</v>
      </c>
      <c r="H633" s="2" t="s">
        <v>7</v>
      </c>
      <c r="I633" s="1">
        <v>2</v>
      </c>
      <c r="J633" s="3">
        <v>1367.4902</v>
      </c>
      <c r="K633" s="3">
        <v>0.62622</v>
      </c>
      <c r="L633" s="3">
        <f>LOG10(255^2/Table1[[#This Row],[MSE]])*10</f>
        <v>50.163534270170153</v>
      </c>
      <c r="M633" s="3">
        <f>(Table1[[#This Row],[Ukuran Asli (kb)]]-Table1[[#This Row],[Ukuran Hasil (kb)]])/Table1[[#This Row],[Ukuran Asli (kb)]]*100</f>
        <v>0</v>
      </c>
      <c r="N633" s="6" t="s">
        <v>240</v>
      </c>
    </row>
    <row r="634" spans="1:14" ht="15.75" hidden="1" thickBot="1" x14ac:dyDescent="0.3">
      <c r="A634" s="1">
        <v>633</v>
      </c>
      <c r="B634" s="7" t="s">
        <v>126</v>
      </c>
      <c r="C634" s="4" t="s">
        <v>20</v>
      </c>
      <c r="D634" s="1">
        <v>24</v>
      </c>
      <c r="E634" s="4" t="str">
        <f>IF(Table1[[#This Row],[Bit (pixel)]]=8,"Grayscale",IF(Table1[[#This Row],[Bit (pixel)]]=24,"True Color",""))</f>
        <v>True Color</v>
      </c>
      <c r="F634" s="3">
        <v>1367.4902</v>
      </c>
      <c r="G634" s="2" t="s">
        <v>63</v>
      </c>
      <c r="H634" s="2" t="s">
        <v>7</v>
      </c>
      <c r="I634" s="1">
        <v>3</v>
      </c>
      <c r="J634" s="3">
        <v>1367.4902</v>
      </c>
      <c r="K634" s="3">
        <v>3.2589000000000001</v>
      </c>
      <c r="L634" s="3">
        <f>LOG10(255^2/Table1[[#This Row],[MSE]])*10</f>
        <v>43.000093266115734</v>
      </c>
      <c r="M634" s="3">
        <f>(Table1[[#This Row],[Ukuran Asli (kb)]]-Table1[[#This Row],[Ukuran Hasil (kb)]])/Table1[[#This Row],[Ukuran Asli (kb)]]*100</f>
        <v>0</v>
      </c>
      <c r="N634" s="6" t="s">
        <v>240</v>
      </c>
    </row>
    <row r="635" spans="1:14" ht="15.75" hidden="1" thickBot="1" x14ac:dyDescent="0.3">
      <c r="A635" s="1">
        <v>634</v>
      </c>
      <c r="B635" s="7" t="s">
        <v>126</v>
      </c>
      <c r="C635" s="4" t="s">
        <v>20</v>
      </c>
      <c r="D635" s="1">
        <v>24</v>
      </c>
      <c r="E635" s="4" t="str">
        <f>IF(Table1[[#This Row],[Bit (pixel)]]=8,"Grayscale",IF(Table1[[#This Row],[Bit (pixel)]]=24,"True Color",""))</f>
        <v>True Color</v>
      </c>
      <c r="F635" s="3">
        <v>1367.4902</v>
      </c>
      <c r="G635" s="2" t="s">
        <v>63</v>
      </c>
      <c r="H635" s="2" t="s">
        <v>11</v>
      </c>
      <c r="I635" s="1">
        <v>1</v>
      </c>
      <c r="J635" s="3">
        <v>1367.4902</v>
      </c>
      <c r="K635" s="3">
        <v>1.0000000000000001E-5</v>
      </c>
      <c r="L635" s="3">
        <f>LOG10(255^2/Table1[[#This Row],[MSE]])*10</f>
        <v>98.130803608679116</v>
      </c>
      <c r="M635" s="3">
        <f>(Table1[[#This Row],[Ukuran Asli (kb)]]-Table1[[#This Row],[Ukuran Hasil (kb)]])/Table1[[#This Row],[Ukuran Asli (kb)]]*100</f>
        <v>0</v>
      </c>
      <c r="N635" s="6" t="s">
        <v>240</v>
      </c>
    </row>
    <row r="636" spans="1:14" ht="15.75" hidden="1" thickBot="1" x14ac:dyDescent="0.3">
      <c r="A636" s="1">
        <v>635</v>
      </c>
      <c r="B636" s="7" t="s">
        <v>126</v>
      </c>
      <c r="C636" s="4" t="s">
        <v>20</v>
      </c>
      <c r="D636" s="1">
        <v>24</v>
      </c>
      <c r="E636" s="4" t="str">
        <f>IF(Table1[[#This Row],[Bit (pixel)]]=8,"Grayscale",IF(Table1[[#This Row],[Bit (pixel)]]=24,"True Color",""))</f>
        <v>True Color</v>
      </c>
      <c r="F636" s="3">
        <v>1367.4902</v>
      </c>
      <c r="G636" s="2" t="s">
        <v>63</v>
      </c>
      <c r="H636" s="2" t="s">
        <v>11</v>
      </c>
      <c r="I636" s="1">
        <v>2</v>
      </c>
      <c r="J636" s="3">
        <v>1367.4902</v>
      </c>
      <c r="K636" s="3">
        <v>0.28147</v>
      </c>
      <c r="L636" s="3">
        <f>LOG10(255^2/Table1[[#This Row],[MSE]])*10</f>
        <v>53.636482477507421</v>
      </c>
      <c r="M636" s="3">
        <f>(Table1[[#This Row],[Ukuran Asli (kb)]]-Table1[[#This Row],[Ukuran Hasil (kb)]])/Table1[[#This Row],[Ukuran Asli (kb)]]*100</f>
        <v>0</v>
      </c>
      <c r="N636" s="6" t="s">
        <v>240</v>
      </c>
    </row>
    <row r="637" spans="1:14" ht="15.75" hidden="1" thickBot="1" x14ac:dyDescent="0.3">
      <c r="A637" s="1">
        <v>636</v>
      </c>
      <c r="B637" s="7" t="s">
        <v>126</v>
      </c>
      <c r="C637" s="4" t="s">
        <v>20</v>
      </c>
      <c r="D637" s="1">
        <v>24</v>
      </c>
      <c r="E637" s="4" t="str">
        <f>IF(Table1[[#This Row],[Bit (pixel)]]=8,"Grayscale",IF(Table1[[#This Row],[Bit (pixel)]]=24,"True Color",""))</f>
        <v>True Color</v>
      </c>
      <c r="F637" s="3">
        <v>1367.4902</v>
      </c>
      <c r="G637" s="2" t="s">
        <v>63</v>
      </c>
      <c r="H637" s="2" t="s">
        <v>11</v>
      </c>
      <c r="I637" s="1">
        <v>3</v>
      </c>
      <c r="J637" s="3">
        <v>1367.4902</v>
      </c>
      <c r="K637" s="3">
        <v>2.0527000000000002</v>
      </c>
      <c r="L637" s="3">
        <f>LOG10(255^2/Table1[[#This Row],[MSE]])*10</f>
        <v>45.007548785527796</v>
      </c>
      <c r="M637" s="3">
        <f>(Table1[[#This Row],[Ukuran Asli (kb)]]-Table1[[#This Row],[Ukuran Hasil (kb)]])/Table1[[#This Row],[Ukuran Asli (kb)]]*100</f>
        <v>0</v>
      </c>
      <c r="N637" s="6" t="s">
        <v>240</v>
      </c>
    </row>
    <row r="638" spans="1:14" ht="15.75" hidden="1" thickBot="1" x14ac:dyDescent="0.3">
      <c r="A638" s="1">
        <v>637</v>
      </c>
      <c r="B638" s="7" t="s">
        <v>126</v>
      </c>
      <c r="C638" s="4" t="s">
        <v>20</v>
      </c>
      <c r="D638" s="1">
        <v>24</v>
      </c>
      <c r="E638" s="4" t="str">
        <f>IF(Table1[[#This Row],[Bit (pixel)]]=8,"Grayscale",IF(Table1[[#This Row],[Bit (pixel)]]=24,"True Color",""))</f>
        <v>True Color</v>
      </c>
      <c r="F638" s="3">
        <v>1367.4902</v>
      </c>
      <c r="G638" s="2" t="s">
        <v>63</v>
      </c>
      <c r="H638" s="2" t="s">
        <v>12</v>
      </c>
      <c r="I638" s="1">
        <v>1</v>
      </c>
      <c r="J638" s="3">
        <v>1367.4902</v>
      </c>
      <c r="K638" s="3">
        <v>1.4283000000000001E-2</v>
      </c>
      <c r="L638" s="3">
        <f>LOG10(255^2/Table1[[#This Row],[MSE]])*10</f>
        <v>66.582609246737377</v>
      </c>
      <c r="M638" s="3">
        <f>(Table1[[#This Row],[Ukuran Asli (kb)]]-Table1[[#This Row],[Ukuran Hasil (kb)]])/Table1[[#This Row],[Ukuran Asli (kb)]]*100</f>
        <v>0</v>
      </c>
      <c r="N638" s="6" t="s">
        <v>240</v>
      </c>
    </row>
    <row r="639" spans="1:14" ht="15.75" hidden="1" thickBot="1" x14ac:dyDescent="0.3">
      <c r="A639" s="1">
        <v>638</v>
      </c>
      <c r="B639" s="7" t="s">
        <v>126</v>
      </c>
      <c r="C639" s="4" t="s">
        <v>20</v>
      </c>
      <c r="D639" s="1">
        <v>24</v>
      </c>
      <c r="E639" s="4" t="str">
        <f>IF(Table1[[#This Row],[Bit (pixel)]]=8,"Grayscale",IF(Table1[[#This Row],[Bit (pixel)]]=24,"True Color",""))</f>
        <v>True Color</v>
      </c>
      <c r="F639" s="3">
        <v>1367.4902</v>
      </c>
      <c r="G639" s="2" t="s">
        <v>63</v>
      </c>
      <c r="H639" s="2" t="s">
        <v>12</v>
      </c>
      <c r="I639" s="1">
        <v>2</v>
      </c>
      <c r="J639" s="3">
        <v>1367.4902</v>
      </c>
      <c r="K639" s="3">
        <v>0.27817999999999998</v>
      </c>
      <c r="L639" s="3">
        <f>LOG10(255^2/Table1[[#This Row],[MSE]])*10</f>
        <v>53.687544580798573</v>
      </c>
      <c r="M639" s="3">
        <f>(Table1[[#This Row],[Ukuran Asli (kb)]]-Table1[[#This Row],[Ukuran Hasil (kb)]])/Table1[[#This Row],[Ukuran Asli (kb)]]*100</f>
        <v>0</v>
      </c>
      <c r="N639" s="6" t="s">
        <v>240</v>
      </c>
    </row>
    <row r="640" spans="1:14" ht="15.75" hidden="1" thickBot="1" x14ac:dyDescent="0.3">
      <c r="A640" s="1">
        <v>639</v>
      </c>
      <c r="B640" s="7" t="s">
        <v>126</v>
      </c>
      <c r="C640" s="4" t="s">
        <v>20</v>
      </c>
      <c r="D640" s="1">
        <v>24</v>
      </c>
      <c r="E640" s="4" t="str">
        <f>IF(Table1[[#This Row],[Bit (pixel)]]=8,"Grayscale",IF(Table1[[#This Row],[Bit (pixel)]]=24,"True Color",""))</f>
        <v>True Color</v>
      </c>
      <c r="F640" s="3">
        <v>1367.4902</v>
      </c>
      <c r="G640" s="2" t="s">
        <v>63</v>
      </c>
      <c r="H640" s="2" t="s">
        <v>12</v>
      </c>
      <c r="I640" s="1">
        <v>3</v>
      </c>
      <c r="J640" s="3">
        <v>1367.4902</v>
      </c>
      <c r="K640" s="3">
        <v>2.0482</v>
      </c>
      <c r="L640" s="3">
        <f>LOG10(255^2/Table1[[#This Row],[MSE]])*10</f>
        <v>45.017079990643616</v>
      </c>
      <c r="M640" s="3">
        <f>(Table1[[#This Row],[Ukuran Asli (kb)]]-Table1[[#This Row],[Ukuran Hasil (kb)]])/Table1[[#This Row],[Ukuran Asli (kb)]]*100</f>
        <v>0</v>
      </c>
      <c r="N640" s="6" t="s">
        <v>240</v>
      </c>
    </row>
    <row r="641" spans="1:14" ht="15.75" hidden="1" thickBot="1" x14ac:dyDescent="0.3">
      <c r="A641" s="1">
        <v>640</v>
      </c>
      <c r="B641" s="7" t="s">
        <v>127</v>
      </c>
      <c r="C641" s="4" t="s">
        <v>20</v>
      </c>
      <c r="D641" s="1">
        <v>24</v>
      </c>
      <c r="E641" s="4" t="str">
        <f>IF(Table1[[#This Row],[Bit (pixel)]]=8,"Grayscale",IF(Table1[[#This Row],[Bit (pixel)]]=24,"True Color",""))</f>
        <v>True Color</v>
      </c>
      <c r="F641" s="3">
        <v>1367.4902</v>
      </c>
      <c r="G641" s="2" t="s">
        <v>63</v>
      </c>
      <c r="H641" s="2" t="s">
        <v>7</v>
      </c>
      <c r="I641" s="1">
        <v>1</v>
      </c>
      <c r="J641" s="3">
        <v>1367.4902</v>
      </c>
      <c r="K641" s="3">
        <v>1.0374E-3</v>
      </c>
      <c r="L641" s="3">
        <f>LOG10(255^2/Table1[[#This Row],[MSE]])*10</f>
        <v>77.97134117210345</v>
      </c>
      <c r="M641" s="3">
        <f>(Table1[[#This Row],[Ukuran Asli (kb)]]-Table1[[#This Row],[Ukuran Hasil (kb)]])/Table1[[#This Row],[Ukuran Asli (kb)]]*100</f>
        <v>0</v>
      </c>
      <c r="N641" s="6" t="s">
        <v>240</v>
      </c>
    </row>
    <row r="642" spans="1:14" ht="15.75" hidden="1" thickBot="1" x14ac:dyDescent="0.3">
      <c r="A642" s="1">
        <v>641</v>
      </c>
      <c r="B642" s="7" t="s">
        <v>127</v>
      </c>
      <c r="C642" s="4" t="s">
        <v>20</v>
      </c>
      <c r="D642" s="1">
        <v>24</v>
      </c>
      <c r="E642" s="4" t="str">
        <f>IF(Table1[[#This Row],[Bit (pixel)]]=8,"Grayscale",IF(Table1[[#This Row],[Bit (pixel)]]=24,"True Color",""))</f>
        <v>True Color</v>
      </c>
      <c r="F642" s="3">
        <v>1367.4902</v>
      </c>
      <c r="G642" s="2" t="s">
        <v>63</v>
      </c>
      <c r="H642" s="2" t="s">
        <v>7</v>
      </c>
      <c r="I642" s="1">
        <v>2</v>
      </c>
      <c r="J642" s="3">
        <v>1367.4902</v>
      </c>
      <c r="K642" s="3">
        <v>0.65920999999999996</v>
      </c>
      <c r="L642" s="3">
        <f>LOG10(255^2/Table1[[#This Row],[MSE]])*10</f>
        <v>49.940565740236956</v>
      </c>
      <c r="M642" s="3">
        <f>(Table1[[#This Row],[Ukuran Asli (kb)]]-Table1[[#This Row],[Ukuran Hasil (kb)]])/Table1[[#This Row],[Ukuran Asli (kb)]]*100</f>
        <v>0</v>
      </c>
      <c r="N642" s="6" t="s">
        <v>240</v>
      </c>
    </row>
    <row r="643" spans="1:14" ht="15.75" hidden="1" thickBot="1" x14ac:dyDescent="0.3">
      <c r="A643" s="1">
        <v>642</v>
      </c>
      <c r="B643" s="7" t="s">
        <v>127</v>
      </c>
      <c r="C643" s="4" t="s">
        <v>20</v>
      </c>
      <c r="D643" s="1">
        <v>24</v>
      </c>
      <c r="E643" s="4" t="str">
        <f>IF(Table1[[#This Row],[Bit (pixel)]]=8,"Grayscale",IF(Table1[[#This Row],[Bit (pixel)]]=24,"True Color",""))</f>
        <v>True Color</v>
      </c>
      <c r="F643" s="3">
        <v>1367.4902</v>
      </c>
      <c r="G643" s="2" t="s">
        <v>63</v>
      </c>
      <c r="H643" s="2" t="s">
        <v>7</v>
      </c>
      <c r="I643" s="1">
        <v>3</v>
      </c>
      <c r="J643" s="3">
        <v>1367.4902</v>
      </c>
      <c r="K643" s="3">
        <v>3.37</v>
      </c>
      <c r="L643" s="3">
        <f>LOG10(255^2/Table1[[#This Row],[MSE]])*10</f>
        <v>42.854504599965715</v>
      </c>
      <c r="M643" s="3">
        <f>(Table1[[#This Row],[Ukuran Asli (kb)]]-Table1[[#This Row],[Ukuran Hasil (kb)]])/Table1[[#This Row],[Ukuran Asli (kb)]]*100</f>
        <v>0</v>
      </c>
      <c r="N643" s="6" t="s">
        <v>240</v>
      </c>
    </row>
    <row r="644" spans="1:14" ht="15.75" hidden="1" thickBot="1" x14ac:dyDescent="0.3">
      <c r="A644" s="1">
        <v>643</v>
      </c>
      <c r="B644" s="7" t="s">
        <v>127</v>
      </c>
      <c r="C644" s="4" t="s">
        <v>20</v>
      </c>
      <c r="D644" s="1">
        <v>24</v>
      </c>
      <c r="E644" s="4" t="str">
        <f>IF(Table1[[#This Row],[Bit (pixel)]]=8,"Grayscale",IF(Table1[[#This Row],[Bit (pixel)]]=24,"True Color",""))</f>
        <v>True Color</v>
      </c>
      <c r="F644" s="3">
        <v>1367.4902</v>
      </c>
      <c r="G644" s="2" t="s">
        <v>63</v>
      </c>
      <c r="H644" s="2" t="s">
        <v>11</v>
      </c>
      <c r="I644" s="1">
        <v>1</v>
      </c>
      <c r="J644" s="3">
        <v>1367.4902</v>
      </c>
      <c r="K644" s="3">
        <v>0.15711</v>
      </c>
      <c r="L644" s="3">
        <f>LOG10(255^2/Table1[[#This Row],[MSE]])*10</f>
        <v>56.168765322467621</v>
      </c>
      <c r="M644" s="3">
        <f>(Table1[[#This Row],[Ukuran Asli (kb)]]-Table1[[#This Row],[Ukuran Hasil (kb)]])/Table1[[#This Row],[Ukuran Asli (kb)]]*100</f>
        <v>0</v>
      </c>
      <c r="N644" s="6" t="s">
        <v>240</v>
      </c>
    </row>
    <row r="645" spans="1:14" ht="15.75" hidden="1" thickBot="1" x14ac:dyDescent="0.3">
      <c r="A645" s="1">
        <v>644</v>
      </c>
      <c r="B645" s="7" t="s">
        <v>127</v>
      </c>
      <c r="C645" s="4" t="s">
        <v>20</v>
      </c>
      <c r="D645" s="1">
        <v>24</v>
      </c>
      <c r="E645" s="4" t="str">
        <f>IF(Table1[[#This Row],[Bit (pixel)]]=8,"Grayscale",IF(Table1[[#This Row],[Bit (pixel)]]=24,"True Color",""))</f>
        <v>True Color</v>
      </c>
      <c r="F645" s="3">
        <v>1367.4902</v>
      </c>
      <c r="G645" s="2" t="s">
        <v>63</v>
      </c>
      <c r="H645" s="2" t="s">
        <v>11</v>
      </c>
      <c r="I645" s="1">
        <v>2</v>
      </c>
      <c r="J645" s="3">
        <v>1367.4902</v>
      </c>
      <c r="K645" s="3">
        <v>0.30560999999999999</v>
      </c>
      <c r="L645" s="3">
        <f>LOG10(255^2/Table1[[#This Row],[MSE]])*10</f>
        <v>53.279127999898975</v>
      </c>
      <c r="M645" s="3">
        <f>(Table1[[#This Row],[Ukuran Asli (kb)]]-Table1[[#This Row],[Ukuran Hasil (kb)]])/Table1[[#This Row],[Ukuran Asli (kb)]]*100</f>
        <v>0</v>
      </c>
      <c r="N645" s="6" t="s">
        <v>240</v>
      </c>
    </row>
    <row r="646" spans="1:14" ht="15.75" hidden="1" thickBot="1" x14ac:dyDescent="0.3">
      <c r="A646" s="1">
        <v>645</v>
      </c>
      <c r="B646" s="7" t="s">
        <v>127</v>
      </c>
      <c r="C646" s="4" t="s">
        <v>20</v>
      </c>
      <c r="D646" s="1">
        <v>24</v>
      </c>
      <c r="E646" s="4" t="str">
        <f>IF(Table1[[#This Row],[Bit (pixel)]]=8,"Grayscale",IF(Table1[[#This Row],[Bit (pixel)]]=24,"True Color",""))</f>
        <v>True Color</v>
      </c>
      <c r="F646" s="3">
        <v>1367.4902</v>
      </c>
      <c r="G646" s="2" t="s">
        <v>63</v>
      </c>
      <c r="H646" s="2" t="s">
        <v>11</v>
      </c>
      <c r="I646" s="1">
        <v>3</v>
      </c>
      <c r="J646" s="3">
        <v>1367.4902</v>
      </c>
      <c r="K646" s="3">
        <v>2.2258</v>
      </c>
      <c r="L646" s="3">
        <f>LOG10(255^2/Table1[[#This Row],[MSE]])*10</f>
        <v>44.655942227913378</v>
      </c>
      <c r="M646" s="3">
        <f>(Table1[[#This Row],[Ukuran Asli (kb)]]-Table1[[#This Row],[Ukuran Hasil (kb)]])/Table1[[#This Row],[Ukuran Asli (kb)]]*100</f>
        <v>0</v>
      </c>
      <c r="N646" s="6" t="s">
        <v>240</v>
      </c>
    </row>
    <row r="647" spans="1:14" ht="15.75" hidden="1" thickBot="1" x14ac:dyDescent="0.3">
      <c r="A647" s="1">
        <v>646</v>
      </c>
      <c r="B647" s="7" t="s">
        <v>127</v>
      </c>
      <c r="C647" s="4" t="s">
        <v>20</v>
      </c>
      <c r="D647" s="1">
        <v>24</v>
      </c>
      <c r="E647" s="4" t="str">
        <f>IF(Table1[[#This Row],[Bit (pixel)]]=8,"Grayscale",IF(Table1[[#This Row],[Bit (pixel)]]=24,"True Color",""))</f>
        <v>True Color</v>
      </c>
      <c r="F647" s="3">
        <v>1367.4902</v>
      </c>
      <c r="G647" s="2" t="s">
        <v>63</v>
      </c>
      <c r="H647" s="2" t="s">
        <v>12</v>
      </c>
      <c r="I647" s="1">
        <v>1</v>
      </c>
      <c r="J647" s="3">
        <v>1367.4902</v>
      </c>
      <c r="K647" s="3">
        <v>1.3212E-4</v>
      </c>
      <c r="L647" s="3">
        <f>LOG10(255^2/Table1[[#This Row],[MSE]])*10</f>
        <v>86.92111795848534</v>
      </c>
      <c r="M647" s="3">
        <f>(Table1[[#This Row],[Ukuran Asli (kb)]]-Table1[[#This Row],[Ukuran Hasil (kb)]])/Table1[[#This Row],[Ukuran Asli (kb)]]*100</f>
        <v>0</v>
      </c>
      <c r="N647" s="6" t="s">
        <v>240</v>
      </c>
    </row>
    <row r="648" spans="1:14" ht="15.75" hidden="1" thickBot="1" x14ac:dyDescent="0.3">
      <c r="A648" s="1">
        <v>647</v>
      </c>
      <c r="B648" s="7" t="s">
        <v>127</v>
      </c>
      <c r="C648" s="4" t="s">
        <v>20</v>
      </c>
      <c r="D648" s="1">
        <v>24</v>
      </c>
      <c r="E648" s="4" t="str">
        <f>IF(Table1[[#This Row],[Bit (pixel)]]=8,"Grayscale",IF(Table1[[#This Row],[Bit (pixel)]]=24,"True Color",""))</f>
        <v>True Color</v>
      </c>
      <c r="F648" s="3">
        <v>1367.4902</v>
      </c>
      <c r="G648" s="2" t="s">
        <v>63</v>
      </c>
      <c r="H648" s="2" t="s">
        <v>12</v>
      </c>
      <c r="I648" s="1">
        <v>2</v>
      </c>
      <c r="J648" s="3">
        <v>1367.4902</v>
      </c>
      <c r="K648" s="3">
        <v>0.30298999999999998</v>
      </c>
      <c r="L648" s="3">
        <f>LOG10(255^2/Table1[[#This Row],[MSE]])*10</f>
        <v>53.316520657533495</v>
      </c>
      <c r="M648" s="3">
        <f>(Table1[[#This Row],[Ukuran Asli (kb)]]-Table1[[#This Row],[Ukuran Hasil (kb)]])/Table1[[#This Row],[Ukuran Asli (kb)]]*100</f>
        <v>0</v>
      </c>
      <c r="N648" s="6" t="s">
        <v>240</v>
      </c>
    </row>
    <row r="649" spans="1:14" ht="15.75" hidden="1" thickBot="1" x14ac:dyDescent="0.3">
      <c r="A649" s="1">
        <v>648</v>
      </c>
      <c r="B649" s="7" t="s">
        <v>127</v>
      </c>
      <c r="C649" s="4" t="s">
        <v>20</v>
      </c>
      <c r="D649" s="1">
        <v>24</v>
      </c>
      <c r="E649" s="4" t="str">
        <f>IF(Table1[[#This Row],[Bit (pixel)]]=8,"Grayscale",IF(Table1[[#This Row],[Bit (pixel)]]=24,"True Color",""))</f>
        <v>True Color</v>
      </c>
      <c r="F649" s="3">
        <v>1367.4902</v>
      </c>
      <c r="G649" s="2" t="s">
        <v>63</v>
      </c>
      <c r="H649" s="2" t="s">
        <v>12</v>
      </c>
      <c r="I649" s="1">
        <v>3</v>
      </c>
      <c r="J649" s="3">
        <v>1367.4902</v>
      </c>
      <c r="K649" s="3">
        <v>2.1478999999999999</v>
      </c>
      <c r="L649" s="3">
        <f>LOG10(255^2/Table1[[#This Row],[MSE]])*10</f>
        <v>44.810663028623424</v>
      </c>
      <c r="M649" s="3">
        <f>(Table1[[#This Row],[Ukuran Asli (kb)]]-Table1[[#This Row],[Ukuran Hasil (kb)]])/Table1[[#This Row],[Ukuran Asli (kb)]]*100</f>
        <v>0</v>
      </c>
      <c r="N649" s="6" t="s">
        <v>240</v>
      </c>
    </row>
    <row r="650" spans="1:14" ht="15.75" hidden="1" thickBot="1" x14ac:dyDescent="0.3">
      <c r="A650" s="1">
        <v>649</v>
      </c>
      <c r="B650" s="7" t="s">
        <v>128</v>
      </c>
      <c r="C650" s="4" t="s">
        <v>20</v>
      </c>
      <c r="D650" s="1">
        <v>24</v>
      </c>
      <c r="E650" s="4" t="str">
        <f>IF(Table1[[#This Row],[Bit (pixel)]]=8,"Grayscale",IF(Table1[[#This Row],[Bit (pixel)]]=24,"True Color",""))</f>
        <v>True Color</v>
      </c>
      <c r="F650" s="3">
        <v>1367.4902</v>
      </c>
      <c r="G650" s="2" t="s">
        <v>63</v>
      </c>
      <c r="H650" s="2" t="s">
        <v>7</v>
      </c>
      <c r="I650" s="1">
        <v>1</v>
      </c>
      <c r="J650" s="3">
        <v>1367.4902</v>
      </c>
      <c r="K650" s="3">
        <v>4.8324000000000002E-4</v>
      </c>
      <c r="L650" s="3">
        <f>LOG10(255^2/Table1[[#This Row],[MSE]])*10</f>
        <v>81.289174852128539</v>
      </c>
      <c r="M650" s="3">
        <f>(Table1[[#This Row],[Ukuran Asli (kb)]]-Table1[[#This Row],[Ukuran Hasil (kb)]])/Table1[[#This Row],[Ukuran Asli (kb)]]*100</f>
        <v>0</v>
      </c>
      <c r="N650" s="6" t="s">
        <v>240</v>
      </c>
    </row>
    <row r="651" spans="1:14" ht="15.75" hidden="1" thickBot="1" x14ac:dyDescent="0.3">
      <c r="A651" s="1">
        <v>650</v>
      </c>
      <c r="B651" s="7" t="s">
        <v>128</v>
      </c>
      <c r="C651" s="4" t="s">
        <v>20</v>
      </c>
      <c r="D651" s="1">
        <v>24</v>
      </c>
      <c r="E651" s="4" t="str">
        <f>IF(Table1[[#This Row],[Bit (pixel)]]=8,"Grayscale",IF(Table1[[#This Row],[Bit (pixel)]]=24,"True Color",""))</f>
        <v>True Color</v>
      </c>
      <c r="F651" s="3">
        <v>1367.4902</v>
      </c>
      <c r="G651" s="2" t="s">
        <v>63</v>
      </c>
      <c r="H651" s="2" t="s">
        <v>7</v>
      </c>
      <c r="I651" s="1">
        <v>2</v>
      </c>
      <c r="J651" s="3">
        <v>1367.4902</v>
      </c>
      <c r="K651" s="3">
        <v>0.72487000000000001</v>
      </c>
      <c r="L651" s="3">
        <f>LOG10(255^2/Table1[[#This Row],[MSE]])*10</f>
        <v>49.528202347728197</v>
      </c>
      <c r="M651" s="3">
        <f>(Table1[[#This Row],[Ukuran Asli (kb)]]-Table1[[#This Row],[Ukuran Hasil (kb)]])/Table1[[#This Row],[Ukuran Asli (kb)]]*100</f>
        <v>0</v>
      </c>
      <c r="N651" s="6" t="s">
        <v>240</v>
      </c>
    </row>
    <row r="652" spans="1:14" ht="15.75" hidden="1" thickBot="1" x14ac:dyDescent="0.3">
      <c r="A652" s="1">
        <v>651</v>
      </c>
      <c r="B652" s="7" t="s">
        <v>128</v>
      </c>
      <c r="C652" s="4" t="s">
        <v>20</v>
      </c>
      <c r="D652" s="1">
        <v>24</v>
      </c>
      <c r="E652" s="4" t="str">
        <f>IF(Table1[[#This Row],[Bit (pixel)]]=8,"Grayscale",IF(Table1[[#This Row],[Bit (pixel)]]=24,"True Color",""))</f>
        <v>True Color</v>
      </c>
      <c r="F652" s="3">
        <v>1367.4902</v>
      </c>
      <c r="G652" s="2" t="s">
        <v>63</v>
      </c>
      <c r="H652" s="2" t="s">
        <v>7</v>
      </c>
      <c r="I652" s="1">
        <v>3</v>
      </c>
      <c r="J652" s="3">
        <v>1367.4902</v>
      </c>
      <c r="K652" s="3">
        <v>4.0279999999999996</v>
      </c>
      <c r="L652" s="3">
        <f>LOG10(255^2/Table1[[#This Row],[MSE]])*10</f>
        <v>42.079908989863306</v>
      </c>
      <c r="M652" s="3">
        <f>(Table1[[#This Row],[Ukuran Asli (kb)]]-Table1[[#This Row],[Ukuran Hasil (kb)]])/Table1[[#This Row],[Ukuran Asli (kb)]]*100</f>
        <v>0</v>
      </c>
      <c r="N652" s="6" t="s">
        <v>240</v>
      </c>
    </row>
    <row r="653" spans="1:14" ht="15.75" hidden="1" thickBot="1" x14ac:dyDescent="0.3">
      <c r="A653" s="1">
        <v>652</v>
      </c>
      <c r="B653" s="7" t="s">
        <v>128</v>
      </c>
      <c r="C653" s="4" t="s">
        <v>20</v>
      </c>
      <c r="D653" s="1">
        <v>24</v>
      </c>
      <c r="E653" s="4" t="str">
        <f>IF(Table1[[#This Row],[Bit (pixel)]]=8,"Grayscale",IF(Table1[[#This Row],[Bit (pixel)]]=24,"True Color",""))</f>
        <v>True Color</v>
      </c>
      <c r="F653" s="3">
        <v>1367.4902</v>
      </c>
      <c r="G653" s="2" t="s">
        <v>63</v>
      </c>
      <c r="H653" s="2" t="s">
        <v>11</v>
      </c>
      <c r="I653" s="1">
        <v>1</v>
      </c>
      <c r="J653" s="3">
        <v>1367.4902</v>
      </c>
      <c r="K653" s="3">
        <v>3.3327000000000002E-2</v>
      </c>
      <c r="L653" s="3">
        <f>LOG10(255^2/Table1[[#This Row],[MSE]])*10</f>
        <v>62.902841393791427</v>
      </c>
      <c r="M653" s="3">
        <f>(Table1[[#This Row],[Ukuran Asli (kb)]]-Table1[[#This Row],[Ukuran Hasil (kb)]])/Table1[[#This Row],[Ukuran Asli (kb)]]*100</f>
        <v>0</v>
      </c>
      <c r="N653" s="6" t="s">
        <v>240</v>
      </c>
    </row>
    <row r="654" spans="1:14" ht="15.75" hidden="1" thickBot="1" x14ac:dyDescent="0.3">
      <c r="A654" s="1">
        <v>653</v>
      </c>
      <c r="B654" s="7" t="s">
        <v>128</v>
      </c>
      <c r="C654" s="4" t="s">
        <v>20</v>
      </c>
      <c r="D654" s="1">
        <v>24</v>
      </c>
      <c r="E654" s="4" t="str">
        <f>IF(Table1[[#This Row],[Bit (pixel)]]=8,"Grayscale",IF(Table1[[#This Row],[Bit (pixel)]]=24,"True Color",""))</f>
        <v>True Color</v>
      </c>
      <c r="F654" s="3">
        <v>1367.4902</v>
      </c>
      <c r="G654" s="2" t="s">
        <v>63</v>
      </c>
      <c r="H654" s="2" t="s">
        <v>11</v>
      </c>
      <c r="I654" s="1">
        <v>2</v>
      </c>
      <c r="J654" s="3">
        <v>1367.4902</v>
      </c>
      <c r="K654" s="3">
        <v>0.3019</v>
      </c>
      <c r="L654" s="3">
        <f>LOG10(255^2/Table1[[#This Row],[MSE]])*10</f>
        <v>53.332172478448129</v>
      </c>
      <c r="M654" s="3">
        <f>(Table1[[#This Row],[Ukuran Asli (kb)]]-Table1[[#This Row],[Ukuran Hasil (kb)]])/Table1[[#This Row],[Ukuran Asli (kb)]]*100</f>
        <v>0</v>
      </c>
      <c r="N654" s="6" t="s">
        <v>240</v>
      </c>
    </row>
    <row r="655" spans="1:14" ht="15.75" hidden="1" thickBot="1" x14ac:dyDescent="0.3">
      <c r="A655" s="1">
        <v>654</v>
      </c>
      <c r="B655" s="7" t="s">
        <v>128</v>
      </c>
      <c r="C655" s="4" t="s">
        <v>20</v>
      </c>
      <c r="D655" s="1">
        <v>24</v>
      </c>
      <c r="E655" s="4" t="str">
        <f>IF(Table1[[#This Row],[Bit (pixel)]]=8,"Grayscale",IF(Table1[[#This Row],[Bit (pixel)]]=24,"True Color",""))</f>
        <v>True Color</v>
      </c>
      <c r="F655" s="3">
        <v>1367.4902</v>
      </c>
      <c r="G655" s="2" t="s">
        <v>63</v>
      </c>
      <c r="H655" s="2" t="s">
        <v>11</v>
      </c>
      <c r="I655" s="1">
        <v>3</v>
      </c>
      <c r="J655" s="3">
        <v>1367.4902</v>
      </c>
      <c r="K655" s="3">
        <v>2.5945</v>
      </c>
      <c r="L655" s="3">
        <f>LOG10(255^2/Table1[[#This Row],[MSE]])*10</f>
        <v>43.990266858369644</v>
      </c>
      <c r="M655" s="3">
        <f>(Table1[[#This Row],[Ukuran Asli (kb)]]-Table1[[#This Row],[Ukuran Hasil (kb)]])/Table1[[#This Row],[Ukuran Asli (kb)]]*100</f>
        <v>0</v>
      </c>
      <c r="N655" s="6" t="s">
        <v>240</v>
      </c>
    </row>
    <row r="656" spans="1:14" ht="15.75" hidden="1" thickBot="1" x14ac:dyDescent="0.3">
      <c r="A656" s="1">
        <v>655</v>
      </c>
      <c r="B656" s="7" t="s">
        <v>128</v>
      </c>
      <c r="C656" s="4" t="s">
        <v>20</v>
      </c>
      <c r="D656" s="1">
        <v>24</v>
      </c>
      <c r="E656" s="4" t="str">
        <f>IF(Table1[[#This Row],[Bit (pixel)]]=8,"Grayscale",IF(Table1[[#This Row],[Bit (pixel)]]=24,"True Color",""))</f>
        <v>True Color</v>
      </c>
      <c r="F656" s="3">
        <v>1367.4902</v>
      </c>
      <c r="G656" s="2" t="s">
        <v>63</v>
      </c>
      <c r="H656" s="2" t="s">
        <v>12</v>
      </c>
      <c r="I656" s="1">
        <v>1</v>
      </c>
      <c r="J656" s="3">
        <v>1367.4902</v>
      </c>
      <c r="K656" s="3">
        <v>0.46657999999999999</v>
      </c>
      <c r="L656" s="3">
        <f>LOG10(255^2/Table1[[#This Row],[MSE]])*10</f>
        <v>51.441542420891224</v>
      </c>
      <c r="M656" s="3">
        <f>(Table1[[#This Row],[Ukuran Asli (kb)]]-Table1[[#This Row],[Ukuran Hasil (kb)]])/Table1[[#This Row],[Ukuran Asli (kb)]]*100</f>
        <v>0</v>
      </c>
      <c r="N656" s="6" t="s">
        <v>240</v>
      </c>
    </row>
    <row r="657" spans="1:14" ht="15.75" hidden="1" thickBot="1" x14ac:dyDescent="0.3">
      <c r="A657" s="1">
        <v>656</v>
      </c>
      <c r="B657" s="7" t="s">
        <v>128</v>
      </c>
      <c r="C657" s="4" t="s">
        <v>20</v>
      </c>
      <c r="D657" s="1">
        <v>24</v>
      </c>
      <c r="E657" s="4" t="str">
        <f>IF(Table1[[#This Row],[Bit (pixel)]]=8,"Grayscale",IF(Table1[[#This Row],[Bit (pixel)]]=24,"True Color",""))</f>
        <v>True Color</v>
      </c>
      <c r="F657" s="3">
        <v>1367.4902</v>
      </c>
      <c r="G657" s="2" t="s">
        <v>63</v>
      </c>
      <c r="H657" s="2" t="s">
        <v>12</v>
      </c>
      <c r="I657" s="1">
        <v>2</v>
      </c>
      <c r="J657" s="3">
        <v>1367.4902</v>
      </c>
      <c r="K657" s="3">
        <v>0.30114000000000002</v>
      </c>
      <c r="L657" s="3">
        <f>LOG10(255^2/Table1[[#This Row],[MSE]])*10</f>
        <v>53.343119148022097</v>
      </c>
      <c r="M657" s="3">
        <f>(Table1[[#This Row],[Ukuran Asli (kb)]]-Table1[[#This Row],[Ukuran Hasil (kb)]])/Table1[[#This Row],[Ukuran Asli (kb)]]*100</f>
        <v>0</v>
      </c>
      <c r="N657" s="6" t="s">
        <v>240</v>
      </c>
    </row>
    <row r="658" spans="1:14" ht="15.75" hidden="1" thickBot="1" x14ac:dyDescent="0.3">
      <c r="A658" s="1">
        <v>657</v>
      </c>
      <c r="B658" s="7" t="s">
        <v>128</v>
      </c>
      <c r="C658" s="4" t="s">
        <v>20</v>
      </c>
      <c r="D658" s="1">
        <v>24</v>
      </c>
      <c r="E658" s="4" t="str">
        <f>IF(Table1[[#This Row],[Bit (pixel)]]=8,"Grayscale",IF(Table1[[#This Row],[Bit (pixel)]]=24,"True Color",""))</f>
        <v>True Color</v>
      </c>
      <c r="F658" s="3">
        <v>1367.4902</v>
      </c>
      <c r="G658" s="2" t="s">
        <v>63</v>
      </c>
      <c r="H658" s="2" t="s">
        <v>12</v>
      </c>
      <c r="I658" s="1">
        <v>3</v>
      </c>
      <c r="J658" s="3">
        <v>1367.4902</v>
      </c>
      <c r="K658" s="3">
        <v>2.4472999999999998</v>
      </c>
      <c r="L658" s="3">
        <f>LOG10(255^2/Table1[[#This Row],[MSE]])*10</f>
        <v>44.243931506666705</v>
      </c>
      <c r="M658" s="3">
        <f>(Table1[[#This Row],[Ukuran Asli (kb)]]-Table1[[#This Row],[Ukuran Hasil (kb)]])/Table1[[#This Row],[Ukuran Asli (kb)]]*100</f>
        <v>0</v>
      </c>
      <c r="N658" s="6" t="s">
        <v>240</v>
      </c>
    </row>
    <row r="659" spans="1:14" ht="15.75" hidden="1" thickBot="1" x14ac:dyDescent="0.3">
      <c r="A659" s="1">
        <v>658</v>
      </c>
      <c r="B659" s="7" t="s">
        <v>129</v>
      </c>
      <c r="C659" s="4" t="s">
        <v>20</v>
      </c>
      <c r="D659" s="1">
        <v>24</v>
      </c>
      <c r="E659" s="4" t="str">
        <f>IF(Table1[[#This Row],[Bit (pixel)]]=8,"Grayscale",IF(Table1[[#This Row],[Bit (pixel)]]=24,"True Color",""))</f>
        <v>True Color</v>
      </c>
      <c r="F659" s="3">
        <v>1367.4902</v>
      </c>
      <c r="G659" s="2" t="s">
        <v>63</v>
      </c>
      <c r="H659" s="2" t="s">
        <v>7</v>
      </c>
      <c r="I659" s="1">
        <v>1</v>
      </c>
      <c r="J659" s="3">
        <v>1367.4902</v>
      </c>
      <c r="K659" s="3">
        <v>0.76415</v>
      </c>
      <c r="L659" s="3">
        <f>LOG10(255^2/Table1[[#This Row],[MSE]])*10</f>
        <v>49.299017434203883</v>
      </c>
      <c r="M659" s="3">
        <f>(Table1[[#This Row],[Ukuran Asli (kb)]]-Table1[[#This Row],[Ukuran Hasil (kb)]])/Table1[[#This Row],[Ukuran Asli (kb)]]*100</f>
        <v>0</v>
      </c>
      <c r="N659" s="6" t="s">
        <v>240</v>
      </c>
    </row>
    <row r="660" spans="1:14" ht="15.75" hidden="1" thickBot="1" x14ac:dyDescent="0.3">
      <c r="A660" s="1">
        <v>659</v>
      </c>
      <c r="B660" s="7" t="s">
        <v>129</v>
      </c>
      <c r="C660" s="4" t="s">
        <v>20</v>
      </c>
      <c r="D660" s="1">
        <v>24</v>
      </c>
      <c r="E660" s="4" t="str">
        <f>IF(Table1[[#This Row],[Bit (pixel)]]=8,"Grayscale",IF(Table1[[#This Row],[Bit (pixel)]]=24,"True Color",""))</f>
        <v>True Color</v>
      </c>
      <c r="F660" s="3">
        <v>1367.4902</v>
      </c>
      <c r="G660" s="2" t="s">
        <v>63</v>
      </c>
      <c r="H660" s="2" t="s">
        <v>7</v>
      </c>
      <c r="I660" s="1">
        <v>2</v>
      </c>
      <c r="J660" s="3">
        <v>1367.4902</v>
      </c>
      <c r="K660" s="3">
        <v>0.48968</v>
      </c>
      <c r="L660" s="3">
        <f>LOG10(255^2/Table1[[#This Row],[MSE]])*10</f>
        <v>51.231679943767794</v>
      </c>
      <c r="M660" s="3">
        <f>(Table1[[#This Row],[Ukuran Asli (kb)]]-Table1[[#This Row],[Ukuran Hasil (kb)]])/Table1[[#This Row],[Ukuran Asli (kb)]]*100</f>
        <v>0</v>
      </c>
      <c r="N660" s="6" t="s">
        <v>240</v>
      </c>
    </row>
    <row r="661" spans="1:14" ht="15.75" hidden="1" thickBot="1" x14ac:dyDescent="0.3">
      <c r="A661" s="1">
        <v>660</v>
      </c>
      <c r="B661" s="7" t="s">
        <v>129</v>
      </c>
      <c r="C661" s="4" t="s">
        <v>20</v>
      </c>
      <c r="D661" s="1">
        <v>24</v>
      </c>
      <c r="E661" s="4" t="str">
        <f>IF(Table1[[#This Row],[Bit (pixel)]]=8,"Grayscale",IF(Table1[[#This Row],[Bit (pixel)]]=24,"True Color",""))</f>
        <v>True Color</v>
      </c>
      <c r="F661" s="3">
        <v>1367.4902</v>
      </c>
      <c r="G661" s="2" t="s">
        <v>63</v>
      </c>
      <c r="H661" s="2" t="s">
        <v>7</v>
      </c>
      <c r="I661" s="1">
        <v>3</v>
      </c>
      <c r="J661" s="3">
        <v>1367.4902</v>
      </c>
      <c r="K661" s="3">
        <v>2.6766999999999999</v>
      </c>
      <c r="L661" s="3">
        <f>LOG10(255^2/Table1[[#This Row],[MSE]])*10</f>
        <v>43.85480661943042</v>
      </c>
      <c r="M661" s="3">
        <f>(Table1[[#This Row],[Ukuran Asli (kb)]]-Table1[[#This Row],[Ukuran Hasil (kb)]])/Table1[[#This Row],[Ukuran Asli (kb)]]*100</f>
        <v>0</v>
      </c>
      <c r="N661" s="6" t="s">
        <v>240</v>
      </c>
    </row>
    <row r="662" spans="1:14" ht="15.75" hidden="1" thickBot="1" x14ac:dyDescent="0.3">
      <c r="A662" s="1">
        <v>661</v>
      </c>
      <c r="B662" s="7" t="s">
        <v>129</v>
      </c>
      <c r="C662" s="4" t="s">
        <v>20</v>
      </c>
      <c r="D662" s="1">
        <v>24</v>
      </c>
      <c r="E662" s="4" t="str">
        <f>IF(Table1[[#This Row],[Bit (pixel)]]=8,"Grayscale",IF(Table1[[#This Row],[Bit (pixel)]]=24,"True Color",""))</f>
        <v>True Color</v>
      </c>
      <c r="F662" s="3">
        <v>1367.4902</v>
      </c>
      <c r="G662" s="2" t="s">
        <v>63</v>
      </c>
      <c r="H662" s="2" t="s">
        <v>11</v>
      </c>
      <c r="I662" s="1">
        <v>1</v>
      </c>
      <c r="J662" s="3">
        <v>1367.4902</v>
      </c>
      <c r="K662" s="3">
        <v>1.0000000000000001E-5</v>
      </c>
      <c r="L662" s="3">
        <f>LOG10(255^2/Table1[[#This Row],[MSE]])*10</f>
        <v>98.130803608679116</v>
      </c>
      <c r="M662" s="3">
        <f>(Table1[[#This Row],[Ukuran Asli (kb)]]-Table1[[#This Row],[Ukuran Hasil (kb)]])/Table1[[#This Row],[Ukuran Asli (kb)]]*100</f>
        <v>0</v>
      </c>
      <c r="N662" s="6" t="s">
        <v>240</v>
      </c>
    </row>
    <row r="663" spans="1:14" ht="15.75" hidden="1" thickBot="1" x14ac:dyDescent="0.3">
      <c r="A663" s="1">
        <v>662</v>
      </c>
      <c r="B663" s="7" t="s">
        <v>129</v>
      </c>
      <c r="C663" s="4" t="s">
        <v>20</v>
      </c>
      <c r="D663" s="1">
        <v>24</v>
      </c>
      <c r="E663" s="4" t="str">
        <f>IF(Table1[[#This Row],[Bit (pixel)]]=8,"Grayscale",IF(Table1[[#This Row],[Bit (pixel)]]=24,"True Color",""))</f>
        <v>True Color</v>
      </c>
      <c r="F663" s="3">
        <v>1367.4902</v>
      </c>
      <c r="G663" s="2" t="s">
        <v>63</v>
      </c>
      <c r="H663" s="2" t="s">
        <v>11</v>
      </c>
      <c r="I663" s="1">
        <v>2</v>
      </c>
      <c r="J663" s="3">
        <v>1367.4902</v>
      </c>
      <c r="K663" s="3">
        <v>0.23916999999999999</v>
      </c>
      <c r="L663" s="3">
        <f>LOG10(255^2/Table1[[#This Row],[MSE]])*10</f>
        <v>54.343736573389577</v>
      </c>
      <c r="M663" s="3">
        <f>(Table1[[#This Row],[Ukuran Asli (kb)]]-Table1[[#This Row],[Ukuran Hasil (kb)]])/Table1[[#This Row],[Ukuran Asli (kb)]]*100</f>
        <v>0</v>
      </c>
      <c r="N663" s="6" t="s">
        <v>240</v>
      </c>
    </row>
    <row r="664" spans="1:14" ht="15.75" hidden="1" thickBot="1" x14ac:dyDescent="0.3">
      <c r="A664" s="1">
        <v>663</v>
      </c>
      <c r="B664" s="7" t="s">
        <v>129</v>
      </c>
      <c r="C664" s="4" t="s">
        <v>20</v>
      </c>
      <c r="D664" s="1">
        <v>24</v>
      </c>
      <c r="E664" s="4" t="str">
        <f>IF(Table1[[#This Row],[Bit (pixel)]]=8,"Grayscale",IF(Table1[[#This Row],[Bit (pixel)]]=24,"True Color",""))</f>
        <v>True Color</v>
      </c>
      <c r="F664" s="3">
        <v>1367.4902</v>
      </c>
      <c r="G664" s="2" t="s">
        <v>63</v>
      </c>
      <c r="H664" s="2" t="s">
        <v>11</v>
      </c>
      <c r="I664" s="1">
        <v>3</v>
      </c>
      <c r="J664" s="3">
        <v>1367.4902</v>
      </c>
      <c r="K664" s="3">
        <v>1.649</v>
      </c>
      <c r="L664" s="3">
        <f>LOG10(255^2/Table1[[#This Row],[MSE]])*10</f>
        <v>45.958597052233912</v>
      </c>
      <c r="M664" s="3">
        <f>(Table1[[#This Row],[Ukuran Asli (kb)]]-Table1[[#This Row],[Ukuran Hasil (kb)]])/Table1[[#This Row],[Ukuran Asli (kb)]]*100</f>
        <v>0</v>
      </c>
      <c r="N664" s="6" t="s">
        <v>240</v>
      </c>
    </row>
    <row r="665" spans="1:14" ht="15.75" hidden="1" thickBot="1" x14ac:dyDescent="0.3">
      <c r="A665" s="1">
        <v>664</v>
      </c>
      <c r="B665" s="7" t="s">
        <v>129</v>
      </c>
      <c r="C665" s="4" t="s">
        <v>20</v>
      </c>
      <c r="D665" s="1">
        <v>24</v>
      </c>
      <c r="E665" s="4" t="str">
        <f>IF(Table1[[#This Row],[Bit (pixel)]]=8,"Grayscale",IF(Table1[[#This Row],[Bit (pixel)]]=24,"True Color",""))</f>
        <v>True Color</v>
      </c>
      <c r="F665" s="3">
        <v>1367.4902</v>
      </c>
      <c r="G665" s="2" t="s">
        <v>63</v>
      </c>
      <c r="H665" s="2" t="s">
        <v>12</v>
      </c>
      <c r="I665" s="1">
        <v>1</v>
      </c>
      <c r="J665" s="3">
        <v>1367.4902</v>
      </c>
      <c r="K665" s="3">
        <v>1.0000000000000001E-5</v>
      </c>
      <c r="L665" s="3">
        <f>LOG10(255^2/Table1[[#This Row],[MSE]])*10</f>
        <v>98.130803608679116</v>
      </c>
      <c r="M665" s="3">
        <f>(Table1[[#This Row],[Ukuran Asli (kb)]]-Table1[[#This Row],[Ukuran Hasil (kb)]])/Table1[[#This Row],[Ukuran Asli (kb)]]*100</f>
        <v>0</v>
      </c>
      <c r="N665" s="6" t="s">
        <v>240</v>
      </c>
    </row>
    <row r="666" spans="1:14" ht="15.75" hidden="1" thickBot="1" x14ac:dyDescent="0.3">
      <c r="A666" s="1">
        <v>665</v>
      </c>
      <c r="B666" s="7" t="s">
        <v>129</v>
      </c>
      <c r="C666" s="4" t="s">
        <v>20</v>
      </c>
      <c r="D666" s="1">
        <v>24</v>
      </c>
      <c r="E666" s="4" t="str">
        <f>IF(Table1[[#This Row],[Bit (pixel)]]=8,"Grayscale",IF(Table1[[#This Row],[Bit (pixel)]]=24,"True Color",""))</f>
        <v>True Color</v>
      </c>
      <c r="F666" s="3">
        <v>1367.4902</v>
      </c>
      <c r="G666" s="2" t="s">
        <v>63</v>
      </c>
      <c r="H666" s="2" t="s">
        <v>12</v>
      </c>
      <c r="I666" s="1">
        <v>2</v>
      </c>
      <c r="J666" s="3">
        <v>1367.4902</v>
      </c>
      <c r="K666" s="3">
        <v>0.23319999999999999</v>
      </c>
      <c r="L666" s="3">
        <f>LOG10(255^2/Table1[[#This Row],[MSE]])*10</f>
        <v>54.453518147809341</v>
      </c>
      <c r="M666" s="3">
        <f>(Table1[[#This Row],[Ukuran Asli (kb)]]-Table1[[#This Row],[Ukuran Hasil (kb)]])/Table1[[#This Row],[Ukuran Asli (kb)]]*100</f>
        <v>0</v>
      </c>
      <c r="N666" s="6" t="s">
        <v>240</v>
      </c>
    </row>
    <row r="667" spans="1:14" ht="15.75" hidden="1" thickBot="1" x14ac:dyDescent="0.3">
      <c r="A667" s="1">
        <v>666</v>
      </c>
      <c r="B667" s="7" t="s">
        <v>129</v>
      </c>
      <c r="C667" s="4" t="s">
        <v>20</v>
      </c>
      <c r="D667" s="1">
        <v>24</v>
      </c>
      <c r="E667" s="4" t="str">
        <f>IF(Table1[[#This Row],[Bit (pixel)]]=8,"Grayscale",IF(Table1[[#This Row],[Bit (pixel)]]=24,"True Color",""))</f>
        <v>True Color</v>
      </c>
      <c r="F667" s="3">
        <v>1367.4902</v>
      </c>
      <c r="G667" s="2" t="s">
        <v>63</v>
      </c>
      <c r="H667" s="2" t="s">
        <v>12</v>
      </c>
      <c r="I667" s="1">
        <v>3</v>
      </c>
      <c r="J667" s="3">
        <v>1367.4902</v>
      </c>
      <c r="K667" s="3">
        <v>1.603</v>
      </c>
      <c r="L667" s="3">
        <f>LOG10(255^2/Table1[[#This Row],[MSE]])*10</f>
        <v>46.081468385137654</v>
      </c>
      <c r="M667" s="3">
        <f>(Table1[[#This Row],[Ukuran Asli (kb)]]-Table1[[#This Row],[Ukuran Hasil (kb)]])/Table1[[#This Row],[Ukuran Asli (kb)]]*100</f>
        <v>0</v>
      </c>
      <c r="N667" s="6" t="s">
        <v>240</v>
      </c>
    </row>
    <row r="668" spans="1:14" ht="15.75" hidden="1" thickBot="1" x14ac:dyDescent="0.3">
      <c r="A668" s="1">
        <v>667</v>
      </c>
      <c r="B668" s="7" t="s">
        <v>130</v>
      </c>
      <c r="C668" s="4" t="s">
        <v>20</v>
      </c>
      <c r="D668" s="1">
        <v>24</v>
      </c>
      <c r="E668" s="4" t="str">
        <f>IF(Table1[[#This Row],[Bit (pixel)]]=8,"Grayscale",IF(Table1[[#This Row],[Bit (pixel)]]=24,"True Color",""))</f>
        <v>True Color</v>
      </c>
      <c r="F668" s="3">
        <v>1367.4902</v>
      </c>
      <c r="G668" s="2" t="s">
        <v>63</v>
      </c>
      <c r="H668" s="2" t="s">
        <v>7</v>
      </c>
      <c r="I668" s="1">
        <v>1</v>
      </c>
      <c r="J668" s="3">
        <v>1367.4902</v>
      </c>
      <c r="K668" s="3">
        <v>4.4205999999999998E-4</v>
      </c>
      <c r="L668" s="3">
        <f>LOG10(255^2/Table1[[#This Row],[MSE]])*10</f>
        <v>81.675991415177904</v>
      </c>
      <c r="M668" s="3">
        <f>(Table1[[#This Row],[Ukuran Asli (kb)]]-Table1[[#This Row],[Ukuran Hasil (kb)]])/Table1[[#This Row],[Ukuran Asli (kb)]]*100</f>
        <v>0</v>
      </c>
      <c r="N668" s="6" t="s">
        <v>240</v>
      </c>
    </row>
    <row r="669" spans="1:14" ht="15.75" hidden="1" thickBot="1" x14ac:dyDescent="0.3">
      <c r="A669" s="1">
        <v>668</v>
      </c>
      <c r="B669" s="7" t="s">
        <v>130</v>
      </c>
      <c r="C669" s="4" t="s">
        <v>20</v>
      </c>
      <c r="D669" s="1">
        <v>24</v>
      </c>
      <c r="E669" s="4" t="str">
        <f>IF(Table1[[#This Row],[Bit (pixel)]]=8,"Grayscale",IF(Table1[[#This Row],[Bit (pixel)]]=24,"True Color",""))</f>
        <v>True Color</v>
      </c>
      <c r="F669" s="3">
        <v>1367.4902</v>
      </c>
      <c r="G669" s="2" t="s">
        <v>63</v>
      </c>
      <c r="H669" s="2" t="s">
        <v>7</v>
      </c>
      <c r="I669" s="1">
        <v>2</v>
      </c>
      <c r="J669" s="3">
        <v>1367.4902</v>
      </c>
      <c r="K669" s="3">
        <v>0.74351</v>
      </c>
      <c r="L669" s="3">
        <f>LOG10(255^2/Table1[[#This Row],[MSE]])*10</f>
        <v>49.417935468322469</v>
      </c>
      <c r="M669" s="3">
        <f>(Table1[[#This Row],[Ukuran Asli (kb)]]-Table1[[#This Row],[Ukuran Hasil (kb)]])/Table1[[#This Row],[Ukuran Asli (kb)]]*100</f>
        <v>0</v>
      </c>
      <c r="N669" s="6" t="s">
        <v>240</v>
      </c>
    </row>
    <row r="670" spans="1:14" ht="15.75" hidden="1" thickBot="1" x14ac:dyDescent="0.3">
      <c r="A670" s="1">
        <v>669</v>
      </c>
      <c r="B670" s="7" t="s">
        <v>130</v>
      </c>
      <c r="C670" s="4" t="s">
        <v>20</v>
      </c>
      <c r="D670" s="1">
        <v>24</v>
      </c>
      <c r="E670" s="4" t="str">
        <f>IF(Table1[[#This Row],[Bit (pixel)]]=8,"Grayscale",IF(Table1[[#This Row],[Bit (pixel)]]=24,"True Color",""))</f>
        <v>True Color</v>
      </c>
      <c r="F670" s="3">
        <v>1367.4902</v>
      </c>
      <c r="G670" s="2" t="s">
        <v>63</v>
      </c>
      <c r="H670" s="2" t="s">
        <v>7</v>
      </c>
      <c r="I670" s="1">
        <v>3</v>
      </c>
      <c r="J670" s="3">
        <v>1367.4902</v>
      </c>
      <c r="K670" s="3">
        <v>4.0156000000000001</v>
      </c>
      <c r="L670" s="3">
        <f>LOG10(255^2/Table1[[#This Row],[MSE]])*10</f>
        <v>42.09329915307795</v>
      </c>
      <c r="M670" s="3">
        <f>(Table1[[#This Row],[Ukuran Asli (kb)]]-Table1[[#This Row],[Ukuran Hasil (kb)]])/Table1[[#This Row],[Ukuran Asli (kb)]]*100</f>
        <v>0</v>
      </c>
      <c r="N670" s="6" t="s">
        <v>240</v>
      </c>
    </row>
    <row r="671" spans="1:14" ht="15.75" hidden="1" thickBot="1" x14ac:dyDescent="0.3">
      <c r="A671" s="1">
        <v>670</v>
      </c>
      <c r="B671" s="7" t="s">
        <v>130</v>
      </c>
      <c r="C671" s="4" t="s">
        <v>20</v>
      </c>
      <c r="D671" s="1">
        <v>24</v>
      </c>
      <c r="E671" s="4" t="str">
        <f>IF(Table1[[#This Row],[Bit (pixel)]]=8,"Grayscale",IF(Table1[[#This Row],[Bit (pixel)]]=24,"True Color",""))</f>
        <v>True Color</v>
      </c>
      <c r="F671" s="3">
        <v>1367.4902</v>
      </c>
      <c r="G671" s="2" t="s">
        <v>63</v>
      </c>
      <c r="H671" s="2" t="s">
        <v>11</v>
      </c>
      <c r="I671" s="1">
        <v>1</v>
      </c>
      <c r="J671" s="3">
        <v>1367.4902</v>
      </c>
      <c r="K671" s="3">
        <v>1.6664000000000002E-2</v>
      </c>
      <c r="L671" s="3">
        <f>LOG10(255^2/Table1[[#This Row],[MSE]])*10</f>
        <v>65.91301103928221</v>
      </c>
      <c r="M671" s="3">
        <f>(Table1[[#This Row],[Ukuran Asli (kb)]]-Table1[[#This Row],[Ukuran Hasil (kb)]])/Table1[[#This Row],[Ukuran Asli (kb)]]*100</f>
        <v>0</v>
      </c>
      <c r="N671" s="6" t="s">
        <v>240</v>
      </c>
    </row>
    <row r="672" spans="1:14" ht="15.75" hidden="1" thickBot="1" x14ac:dyDescent="0.3">
      <c r="A672" s="1">
        <v>671</v>
      </c>
      <c r="B672" s="7" t="s">
        <v>130</v>
      </c>
      <c r="C672" s="4" t="s">
        <v>20</v>
      </c>
      <c r="D672" s="1">
        <v>24</v>
      </c>
      <c r="E672" s="4" t="str">
        <f>IF(Table1[[#This Row],[Bit (pixel)]]=8,"Grayscale",IF(Table1[[#This Row],[Bit (pixel)]]=24,"True Color",""))</f>
        <v>True Color</v>
      </c>
      <c r="F672" s="3">
        <v>1367.4902</v>
      </c>
      <c r="G672" s="2" t="s">
        <v>63</v>
      </c>
      <c r="H672" s="2" t="s">
        <v>11</v>
      </c>
      <c r="I672" s="1">
        <v>2</v>
      </c>
      <c r="J672" s="3">
        <v>1367.4902</v>
      </c>
      <c r="K672" s="3">
        <v>0.31925999999999999</v>
      </c>
      <c r="L672" s="3">
        <f>LOG10(255^2/Table1[[#This Row],[MSE]])*10</f>
        <v>53.08935851559545</v>
      </c>
      <c r="M672" s="3">
        <f>(Table1[[#This Row],[Ukuran Asli (kb)]]-Table1[[#This Row],[Ukuran Hasil (kb)]])/Table1[[#This Row],[Ukuran Asli (kb)]]*100</f>
        <v>0</v>
      </c>
      <c r="N672" s="6" t="s">
        <v>240</v>
      </c>
    </row>
    <row r="673" spans="1:14" ht="15.75" hidden="1" thickBot="1" x14ac:dyDescent="0.3">
      <c r="A673" s="1">
        <v>672</v>
      </c>
      <c r="B673" s="7" t="s">
        <v>130</v>
      </c>
      <c r="C673" s="4" t="s">
        <v>20</v>
      </c>
      <c r="D673" s="1">
        <v>24</v>
      </c>
      <c r="E673" s="4" t="str">
        <f>IF(Table1[[#This Row],[Bit (pixel)]]=8,"Grayscale",IF(Table1[[#This Row],[Bit (pixel)]]=24,"True Color",""))</f>
        <v>True Color</v>
      </c>
      <c r="F673" s="3">
        <v>1367.4902</v>
      </c>
      <c r="G673" s="2" t="s">
        <v>63</v>
      </c>
      <c r="H673" s="2" t="s">
        <v>11</v>
      </c>
      <c r="I673" s="1">
        <v>3</v>
      </c>
      <c r="J673" s="3">
        <v>1367.4902</v>
      </c>
      <c r="K673" s="3">
        <v>2.6545999999999998</v>
      </c>
      <c r="L673" s="3">
        <f>LOG10(255^2/Table1[[#This Row],[MSE]])*10</f>
        <v>43.890812708101819</v>
      </c>
      <c r="M673" s="3">
        <f>(Table1[[#This Row],[Ukuran Asli (kb)]]-Table1[[#This Row],[Ukuran Hasil (kb)]])/Table1[[#This Row],[Ukuran Asli (kb)]]*100</f>
        <v>0</v>
      </c>
      <c r="N673" s="6" t="s">
        <v>240</v>
      </c>
    </row>
    <row r="674" spans="1:14" ht="15.75" hidden="1" thickBot="1" x14ac:dyDescent="0.3">
      <c r="A674" s="1">
        <v>673</v>
      </c>
      <c r="B674" s="7" t="s">
        <v>130</v>
      </c>
      <c r="C674" s="4" t="s">
        <v>20</v>
      </c>
      <c r="D674" s="1">
        <v>24</v>
      </c>
      <c r="E674" s="4" t="str">
        <f>IF(Table1[[#This Row],[Bit (pixel)]]=8,"Grayscale",IF(Table1[[#This Row],[Bit (pixel)]]=24,"True Color",""))</f>
        <v>True Color</v>
      </c>
      <c r="F674" s="3">
        <v>1367.4902</v>
      </c>
      <c r="G674" s="2" t="s">
        <v>63</v>
      </c>
      <c r="H674" s="2" t="s">
        <v>12</v>
      </c>
      <c r="I674" s="1">
        <v>1</v>
      </c>
      <c r="J674" s="3">
        <v>1367.4902</v>
      </c>
      <c r="K674" s="3">
        <v>0.42373</v>
      </c>
      <c r="L674" s="3">
        <f>LOG10(255^2/Table1[[#This Row],[MSE]])*10</f>
        <v>51.859911478151702</v>
      </c>
      <c r="M674" s="3">
        <f>(Table1[[#This Row],[Ukuran Asli (kb)]]-Table1[[#This Row],[Ukuran Hasil (kb)]])/Table1[[#This Row],[Ukuran Asli (kb)]]*100</f>
        <v>0</v>
      </c>
      <c r="N674" s="6" t="s">
        <v>240</v>
      </c>
    </row>
    <row r="675" spans="1:14" ht="15.75" hidden="1" thickBot="1" x14ac:dyDescent="0.3">
      <c r="A675" s="1">
        <v>674</v>
      </c>
      <c r="B675" s="7" t="s">
        <v>130</v>
      </c>
      <c r="C675" s="4" t="s">
        <v>20</v>
      </c>
      <c r="D675" s="1">
        <v>24</v>
      </c>
      <c r="E675" s="4" t="str">
        <f>IF(Table1[[#This Row],[Bit (pixel)]]=8,"Grayscale",IF(Table1[[#This Row],[Bit (pixel)]]=24,"True Color",""))</f>
        <v>True Color</v>
      </c>
      <c r="F675" s="3">
        <v>1367.4902</v>
      </c>
      <c r="G675" s="2" t="s">
        <v>63</v>
      </c>
      <c r="H675" s="2" t="s">
        <v>12</v>
      </c>
      <c r="I675" s="1">
        <v>2</v>
      </c>
      <c r="J675" s="3">
        <v>1367.4902</v>
      </c>
      <c r="K675" s="3">
        <v>0.30717</v>
      </c>
      <c r="L675" s="3">
        <f>LOG10(255^2/Table1[[#This Row],[MSE]])*10</f>
        <v>53.25701563149947</v>
      </c>
      <c r="M675" s="3">
        <f>(Table1[[#This Row],[Ukuran Asli (kb)]]-Table1[[#This Row],[Ukuran Hasil (kb)]])/Table1[[#This Row],[Ukuran Asli (kb)]]*100</f>
        <v>0</v>
      </c>
      <c r="N675" s="6" t="s">
        <v>240</v>
      </c>
    </row>
    <row r="676" spans="1:14" ht="15.75" hidden="1" thickBot="1" x14ac:dyDescent="0.3">
      <c r="A676" s="1">
        <v>675</v>
      </c>
      <c r="B676" s="7" t="s">
        <v>130</v>
      </c>
      <c r="C676" s="4" t="s">
        <v>20</v>
      </c>
      <c r="D676" s="1">
        <v>24</v>
      </c>
      <c r="E676" s="4" t="str">
        <f>IF(Table1[[#This Row],[Bit (pixel)]]=8,"Grayscale",IF(Table1[[#This Row],[Bit (pixel)]]=24,"True Color",""))</f>
        <v>True Color</v>
      </c>
      <c r="F676" s="3">
        <v>1367.4902</v>
      </c>
      <c r="G676" s="2" t="s">
        <v>63</v>
      </c>
      <c r="H676" s="2" t="s">
        <v>12</v>
      </c>
      <c r="I676" s="1">
        <v>3</v>
      </c>
      <c r="J676" s="3">
        <v>1367.4902</v>
      </c>
      <c r="K676" s="3">
        <v>2.4716</v>
      </c>
      <c r="L676" s="3">
        <f>LOG10(255^2/Table1[[#This Row],[MSE]])*10</f>
        <v>44.20102174325369</v>
      </c>
      <c r="M676" s="3">
        <f>(Table1[[#This Row],[Ukuran Asli (kb)]]-Table1[[#This Row],[Ukuran Hasil (kb)]])/Table1[[#This Row],[Ukuran Asli (kb)]]*100</f>
        <v>0</v>
      </c>
      <c r="N676" s="6" t="s">
        <v>240</v>
      </c>
    </row>
    <row r="677" spans="1:14" ht="15.75" hidden="1" thickBot="1" x14ac:dyDescent="0.3">
      <c r="A677" s="1">
        <v>676</v>
      </c>
      <c r="B677" s="7" t="s">
        <v>131</v>
      </c>
      <c r="C677" s="4" t="s">
        <v>20</v>
      </c>
      <c r="D677" s="1">
        <v>24</v>
      </c>
      <c r="E677" s="4" t="str">
        <f>IF(Table1[[#This Row],[Bit (pixel)]]=8,"Grayscale",IF(Table1[[#This Row],[Bit (pixel)]]=24,"True Color",""))</f>
        <v>True Color</v>
      </c>
      <c r="F677" s="3">
        <v>1367.4902</v>
      </c>
      <c r="G677" s="2" t="s">
        <v>63</v>
      </c>
      <c r="H677" s="2" t="s">
        <v>7</v>
      </c>
      <c r="I677" s="1">
        <v>1</v>
      </c>
      <c r="J677" s="3">
        <v>1367.4902</v>
      </c>
      <c r="K677" s="3">
        <v>1.6720999999999999E-3</v>
      </c>
      <c r="L677" s="35">
        <f>LOG10(255^2/Table1[[#This Row],[MSE]])*10</f>
        <v>75.898181139912793</v>
      </c>
      <c r="M677" s="35">
        <f>(Table1[[#This Row],[Ukuran Asli (kb)]]-Table1[[#This Row],[Ukuran Hasil (kb)]])/Table1[[#This Row],[Ukuran Asli (kb)]]*100</f>
        <v>0</v>
      </c>
      <c r="N677" s="6" t="s">
        <v>240</v>
      </c>
    </row>
    <row r="678" spans="1:14" ht="15.75" hidden="1" thickBot="1" x14ac:dyDescent="0.3">
      <c r="A678" s="1">
        <v>677</v>
      </c>
      <c r="B678" s="7" t="s">
        <v>131</v>
      </c>
      <c r="C678" s="4" t="s">
        <v>20</v>
      </c>
      <c r="D678" s="1">
        <v>24</v>
      </c>
      <c r="E678" s="4" t="str">
        <f>IF(Table1[[#This Row],[Bit (pixel)]]=8,"Grayscale",IF(Table1[[#This Row],[Bit (pixel)]]=24,"True Color",""))</f>
        <v>True Color</v>
      </c>
      <c r="F678" s="3">
        <v>1367.4902</v>
      </c>
      <c r="G678" s="2" t="s">
        <v>63</v>
      </c>
      <c r="H678" s="2" t="s">
        <v>7</v>
      </c>
      <c r="I678" s="1">
        <v>2</v>
      </c>
      <c r="J678" s="3">
        <v>1367.4902</v>
      </c>
      <c r="K678" s="3">
        <v>0.43580000000000002</v>
      </c>
      <c r="L678" s="35">
        <f>LOG10(255^2/Table1[[#This Row],[MSE]])*10</f>
        <v>51.737931349576733</v>
      </c>
      <c r="M678" s="35">
        <f>(Table1[[#This Row],[Ukuran Asli (kb)]]-Table1[[#This Row],[Ukuran Hasil (kb)]])/Table1[[#This Row],[Ukuran Asli (kb)]]*100</f>
        <v>0</v>
      </c>
      <c r="N678" s="6" t="s">
        <v>240</v>
      </c>
    </row>
    <row r="679" spans="1:14" ht="15.75" hidden="1" thickBot="1" x14ac:dyDescent="0.3">
      <c r="A679" s="1">
        <v>678</v>
      </c>
      <c r="B679" s="7" t="s">
        <v>131</v>
      </c>
      <c r="C679" s="4" t="s">
        <v>20</v>
      </c>
      <c r="D679" s="1">
        <v>24</v>
      </c>
      <c r="E679" s="4" t="str">
        <f>IF(Table1[[#This Row],[Bit (pixel)]]=8,"Grayscale",IF(Table1[[#This Row],[Bit (pixel)]]=24,"True Color",""))</f>
        <v>True Color</v>
      </c>
      <c r="F679" s="3">
        <v>1367.4902</v>
      </c>
      <c r="G679" s="2" t="s">
        <v>63</v>
      </c>
      <c r="H679" s="2" t="s">
        <v>7</v>
      </c>
      <c r="I679" s="1">
        <v>3</v>
      </c>
      <c r="J679" s="3">
        <v>1367.4902</v>
      </c>
      <c r="K679" s="3">
        <v>2.7654000000000001</v>
      </c>
      <c r="L679" s="35">
        <f>LOG10(255^2/Table1[[#This Row],[MSE]])*10</f>
        <v>43.713224023597462</v>
      </c>
      <c r="M679" s="35">
        <f>(Table1[[#This Row],[Ukuran Asli (kb)]]-Table1[[#This Row],[Ukuran Hasil (kb)]])/Table1[[#This Row],[Ukuran Asli (kb)]]*100</f>
        <v>0</v>
      </c>
      <c r="N679" s="6" t="s">
        <v>240</v>
      </c>
    </row>
    <row r="680" spans="1:14" ht="15.75" hidden="1" thickBot="1" x14ac:dyDescent="0.3">
      <c r="A680" s="1">
        <v>679</v>
      </c>
      <c r="B680" s="7" t="s">
        <v>131</v>
      </c>
      <c r="C680" s="4" t="s">
        <v>20</v>
      </c>
      <c r="D680" s="1">
        <v>24</v>
      </c>
      <c r="E680" s="4" t="str">
        <f>IF(Table1[[#This Row],[Bit (pixel)]]=8,"Grayscale",IF(Table1[[#This Row],[Bit (pixel)]]=24,"True Color",""))</f>
        <v>True Color</v>
      </c>
      <c r="F680" s="3">
        <v>1367.4902</v>
      </c>
      <c r="G680" s="2" t="s">
        <v>63</v>
      </c>
      <c r="H680" s="2" t="s">
        <v>11</v>
      </c>
      <c r="I680" s="1">
        <v>1</v>
      </c>
      <c r="J680" s="3">
        <v>1367.4902</v>
      </c>
      <c r="K680" s="3">
        <v>3.0946999999999999E-2</v>
      </c>
      <c r="L680" s="35">
        <f>LOG10(255^2/Table1[[#This Row],[MSE]])*10</f>
        <v>63.224618059477791</v>
      </c>
      <c r="M680" s="35">
        <f>(Table1[[#This Row],[Ukuran Asli (kb)]]-Table1[[#This Row],[Ukuran Hasil (kb)]])/Table1[[#This Row],[Ukuran Asli (kb)]]*100</f>
        <v>0</v>
      </c>
      <c r="N680" s="6" t="s">
        <v>240</v>
      </c>
    </row>
    <row r="681" spans="1:14" ht="15.75" hidden="1" thickBot="1" x14ac:dyDescent="0.3">
      <c r="A681" s="1">
        <v>680</v>
      </c>
      <c r="B681" s="7" t="s">
        <v>131</v>
      </c>
      <c r="C681" s="4" t="s">
        <v>20</v>
      </c>
      <c r="D681" s="1">
        <v>24</v>
      </c>
      <c r="E681" s="4" t="str">
        <f>IF(Table1[[#This Row],[Bit (pixel)]]=8,"Grayscale",IF(Table1[[#This Row],[Bit (pixel)]]=24,"True Color",""))</f>
        <v>True Color</v>
      </c>
      <c r="F681" s="3">
        <v>1367.4902</v>
      </c>
      <c r="G681" s="2" t="s">
        <v>63</v>
      </c>
      <c r="H681" s="2" t="s">
        <v>11</v>
      </c>
      <c r="I681" s="1">
        <v>2</v>
      </c>
      <c r="J681" s="3">
        <v>1367.4902</v>
      </c>
      <c r="K681" s="3">
        <v>0.17988999999999999</v>
      </c>
      <c r="L681" s="35">
        <f>LOG10(255^2/Table1[[#This Row],[MSE]])*10</f>
        <v>55.580733390761552</v>
      </c>
      <c r="M681" s="35">
        <f>(Table1[[#This Row],[Ukuran Asli (kb)]]-Table1[[#This Row],[Ukuran Hasil (kb)]])/Table1[[#This Row],[Ukuran Asli (kb)]]*100</f>
        <v>0</v>
      </c>
      <c r="N681" s="6" t="s">
        <v>240</v>
      </c>
    </row>
    <row r="682" spans="1:14" ht="15.75" hidden="1" thickBot="1" x14ac:dyDescent="0.3">
      <c r="A682" s="1">
        <v>681</v>
      </c>
      <c r="B682" s="7" t="s">
        <v>131</v>
      </c>
      <c r="C682" s="4" t="s">
        <v>20</v>
      </c>
      <c r="D682" s="1">
        <v>24</v>
      </c>
      <c r="E682" s="4" t="str">
        <f>IF(Table1[[#This Row],[Bit (pixel)]]=8,"Grayscale",IF(Table1[[#This Row],[Bit (pixel)]]=24,"True Color",""))</f>
        <v>True Color</v>
      </c>
      <c r="F682" s="3">
        <v>1367.4902</v>
      </c>
      <c r="G682" s="2" t="s">
        <v>63</v>
      </c>
      <c r="H682" s="2" t="s">
        <v>11</v>
      </c>
      <c r="I682" s="1">
        <v>3</v>
      </c>
      <c r="J682" s="3">
        <v>1367.4902</v>
      </c>
      <c r="K682" s="3">
        <v>1.6968000000000001</v>
      </c>
      <c r="L682" s="35">
        <f>LOG10(255^2/Table1[[#This Row],[MSE]])*10</f>
        <v>45.834497053594049</v>
      </c>
      <c r="M682" s="35">
        <f>(Table1[[#This Row],[Ukuran Asli (kb)]]-Table1[[#This Row],[Ukuran Hasil (kb)]])/Table1[[#This Row],[Ukuran Asli (kb)]]*100</f>
        <v>0</v>
      </c>
      <c r="N682" s="6" t="s">
        <v>240</v>
      </c>
    </row>
    <row r="683" spans="1:14" ht="15.75" hidden="1" thickBot="1" x14ac:dyDescent="0.3">
      <c r="A683" s="1">
        <v>682</v>
      </c>
      <c r="B683" s="7" t="s">
        <v>131</v>
      </c>
      <c r="C683" s="4" t="s">
        <v>20</v>
      </c>
      <c r="D683" s="1">
        <v>24</v>
      </c>
      <c r="E683" s="4" t="str">
        <f>IF(Table1[[#This Row],[Bit (pixel)]]=8,"Grayscale",IF(Table1[[#This Row],[Bit (pixel)]]=24,"True Color",""))</f>
        <v>True Color</v>
      </c>
      <c r="F683" s="3">
        <v>1367.4902</v>
      </c>
      <c r="G683" s="2" t="s">
        <v>63</v>
      </c>
      <c r="H683" s="2" t="s">
        <v>12</v>
      </c>
      <c r="I683" s="1">
        <v>1</v>
      </c>
      <c r="J683" s="3">
        <v>1367.4902</v>
      </c>
      <c r="K683" s="3">
        <v>0.92125999999999997</v>
      </c>
      <c r="L683" s="35">
        <f>LOG10(255^2/Table1[[#This Row],[MSE]])*10</f>
        <v>48.486981458393387</v>
      </c>
      <c r="M683" s="35">
        <f>(Table1[[#This Row],[Ukuran Asli (kb)]]-Table1[[#This Row],[Ukuran Hasil (kb)]])/Table1[[#This Row],[Ukuran Asli (kb)]]*100</f>
        <v>0</v>
      </c>
      <c r="N683" s="6" t="s">
        <v>240</v>
      </c>
    </row>
    <row r="684" spans="1:14" ht="15.75" hidden="1" thickBot="1" x14ac:dyDescent="0.3">
      <c r="A684" s="1">
        <v>683</v>
      </c>
      <c r="B684" s="7" t="s">
        <v>131</v>
      </c>
      <c r="C684" s="4" t="s">
        <v>20</v>
      </c>
      <c r="D684" s="1">
        <v>24</v>
      </c>
      <c r="E684" s="4" t="str">
        <f>IF(Table1[[#This Row],[Bit (pixel)]]=8,"Grayscale",IF(Table1[[#This Row],[Bit (pixel)]]=24,"True Color",""))</f>
        <v>True Color</v>
      </c>
      <c r="F684" s="3">
        <v>1367.4902</v>
      </c>
      <c r="G684" s="2" t="s">
        <v>63</v>
      </c>
      <c r="H684" s="2" t="s">
        <v>12</v>
      </c>
      <c r="I684" s="1">
        <v>2</v>
      </c>
      <c r="J684" s="3">
        <v>1367.4902</v>
      </c>
      <c r="K684" s="3">
        <v>0.17738999999999999</v>
      </c>
      <c r="L684" s="35">
        <f>LOG10(255^2/Table1[[#This Row],[MSE]])*10</f>
        <v>55.641512271491422</v>
      </c>
      <c r="M684" s="35">
        <f>(Table1[[#This Row],[Ukuran Asli (kb)]]-Table1[[#This Row],[Ukuran Hasil (kb)]])/Table1[[#This Row],[Ukuran Asli (kb)]]*100</f>
        <v>0</v>
      </c>
      <c r="N684" s="6" t="s">
        <v>240</v>
      </c>
    </row>
    <row r="685" spans="1:14" ht="15.75" hidden="1" thickBot="1" x14ac:dyDescent="0.3">
      <c r="A685" s="1">
        <v>684</v>
      </c>
      <c r="B685" s="7" t="s">
        <v>131</v>
      </c>
      <c r="C685" s="4" t="s">
        <v>20</v>
      </c>
      <c r="D685" s="1">
        <v>24</v>
      </c>
      <c r="E685" s="4" t="str">
        <f>IF(Table1[[#This Row],[Bit (pixel)]]=8,"Grayscale",IF(Table1[[#This Row],[Bit (pixel)]]=24,"True Color",""))</f>
        <v>True Color</v>
      </c>
      <c r="F685" s="3">
        <v>1367.4902</v>
      </c>
      <c r="G685" s="2" t="s">
        <v>63</v>
      </c>
      <c r="H685" s="2" t="s">
        <v>12</v>
      </c>
      <c r="I685" s="1">
        <v>3</v>
      </c>
      <c r="J685" s="3">
        <v>1367.4902</v>
      </c>
      <c r="K685" s="3">
        <v>1.6867000000000001</v>
      </c>
      <c r="L685" s="35">
        <f>LOG10(255^2/Table1[[#This Row],[MSE]])*10</f>
        <v>45.860425159376845</v>
      </c>
      <c r="M685" s="35">
        <f>(Table1[[#This Row],[Ukuran Asli (kb)]]-Table1[[#This Row],[Ukuran Hasil (kb)]])/Table1[[#This Row],[Ukuran Asli (kb)]]*100</f>
        <v>0</v>
      </c>
      <c r="N685" s="6" t="s">
        <v>240</v>
      </c>
    </row>
    <row r="686" spans="1:14" ht="15.75" hidden="1" thickBot="1" x14ac:dyDescent="0.3">
      <c r="A686" s="1">
        <v>685</v>
      </c>
      <c r="B686" s="7" t="s">
        <v>132</v>
      </c>
      <c r="C686" s="4" t="s">
        <v>20</v>
      </c>
      <c r="D686" s="1">
        <v>24</v>
      </c>
      <c r="E686" s="4" t="str">
        <f>IF(Table1[[#This Row],[Bit (pixel)]]=8,"Grayscale",IF(Table1[[#This Row],[Bit (pixel)]]=24,"True Color",""))</f>
        <v>True Color</v>
      </c>
      <c r="F686" s="3">
        <v>1367.4902</v>
      </c>
      <c r="G686" s="2" t="s">
        <v>63</v>
      </c>
      <c r="H686" s="2" t="s">
        <v>7</v>
      </c>
      <c r="I686" s="1">
        <v>1</v>
      </c>
      <c r="J686" s="3">
        <v>1367.4902</v>
      </c>
      <c r="K686" s="3">
        <v>9.6792000000000004E-4</v>
      </c>
      <c r="L686" s="35">
        <f>LOG10(255^2/Table1[[#This Row],[MSE]])*10</f>
        <v>78.272408971486854</v>
      </c>
      <c r="M686" s="35">
        <f>(Table1[[#This Row],[Ukuran Asli (kb)]]-Table1[[#This Row],[Ukuran Hasil (kb)]])/Table1[[#This Row],[Ukuran Asli (kb)]]*100</f>
        <v>0</v>
      </c>
      <c r="N686" s="6" t="s">
        <v>240</v>
      </c>
    </row>
    <row r="687" spans="1:14" ht="15.75" hidden="1" thickBot="1" x14ac:dyDescent="0.3">
      <c r="A687" s="1">
        <v>686</v>
      </c>
      <c r="B687" s="7" t="s">
        <v>132</v>
      </c>
      <c r="C687" s="4" t="s">
        <v>20</v>
      </c>
      <c r="D687" s="1">
        <v>24</v>
      </c>
      <c r="E687" s="4" t="str">
        <f>IF(Table1[[#This Row],[Bit (pixel)]]=8,"Grayscale",IF(Table1[[#This Row],[Bit (pixel)]]=24,"True Color",""))</f>
        <v>True Color</v>
      </c>
      <c r="F687" s="3">
        <v>1367.4902</v>
      </c>
      <c r="G687" s="2" t="s">
        <v>63</v>
      </c>
      <c r="H687" s="2" t="s">
        <v>7</v>
      </c>
      <c r="I687" s="1">
        <v>2</v>
      </c>
      <c r="J687" s="3">
        <v>1367.4902</v>
      </c>
      <c r="K687" s="3">
        <v>0.65576000000000001</v>
      </c>
      <c r="L687" s="35">
        <f>LOG10(255^2/Table1[[#This Row],[MSE]])*10</f>
        <v>49.96335438789346</v>
      </c>
      <c r="M687" s="35">
        <f>(Table1[[#This Row],[Ukuran Asli (kb)]]-Table1[[#This Row],[Ukuran Hasil (kb)]])/Table1[[#This Row],[Ukuran Asli (kb)]]*100</f>
        <v>0</v>
      </c>
      <c r="N687" s="6" t="s">
        <v>240</v>
      </c>
    </row>
    <row r="688" spans="1:14" ht="15.75" hidden="1" thickBot="1" x14ac:dyDescent="0.3">
      <c r="A688" s="1">
        <v>687</v>
      </c>
      <c r="B688" s="7" t="s">
        <v>132</v>
      </c>
      <c r="C688" s="4" t="s">
        <v>20</v>
      </c>
      <c r="D688" s="1">
        <v>24</v>
      </c>
      <c r="E688" s="4" t="str">
        <f>IF(Table1[[#This Row],[Bit (pixel)]]=8,"Grayscale",IF(Table1[[#This Row],[Bit (pixel)]]=24,"True Color",""))</f>
        <v>True Color</v>
      </c>
      <c r="F688" s="3">
        <v>1367.4902</v>
      </c>
      <c r="G688" s="2" t="s">
        <v>63</v>
      </c>
      <c r="H688" s="2" t="s">
        <v>7</v>
      </c>
      <c r="I688" s="1">
        <v>3</v>
      </c>
      <c r="J688" s="3">
        <v>1367.4902</v>
      </c>
      <c r="K688" s="3">
        <v>3.3954</v>
      </c>
      <c r="L688" s="35">
        <f>LOG10(255^2/Table1[[#This Row],[MSE]])*10</f>
        <v>42.821894165489383</v>
      </c>
      <c r="M688" s="35">
        <f>(Table1[[#This Row],[Ukuran Asli (kb)]]-Table1[[#This Row],[Ukuran Hasil (kb)]])/Table1[[#This Row],[Ukuran Asli (kb)]]*100</f>
        <v>0</v>
      </c>
      <c r="N688" s="6" t="s">
        <v>240</v>
      </c>
    </row>
    <row r="689" spans="1:14" ht="15.75" hidden="1" thickBot="1" x14ac:dyDescent="0.3">
      <c r="A689" s="1">
        <v>688</v>
      </c>
      <c r="B689" s="7" t="s">
        <v>132</v>
      </c>
      <c r="C689" s="4" t="s">
        <v>20</v>
      </c>
      <c r="D689" s="1">
        <v>24</v>
      </c>
      <c r="E689" s="4" t="str">
        <f>IF(Table1[[#This Row],[Bit (pixel)]]=8,"Grayscale",IF(Table1[[#This Row],[Bit (pixel)]]=24,"True Color",""))</f>
        <v>True Color</v>
      </c>
      <c r="F689" s="3">
        <v>1367.4902</v>
      </c>
      <c r="G689" s="2" t="s">
        <v>63</v>
      </c>
      <c r="H689" s="2" t="s">
        <v>11</v>
      </c>
      <c r="I689" s="1">
        <v>1</v>
      </c>
      <c r="J689" s="3">
        <v>1367.4902</v>
      </c>
      <c r="K689" s="3">
        <v>0.32136999999999999</v>
      </c>
      <c r="L689" s="35">
        <f>LOG10(255^2/Table1[[#This Row],[MSE]])*10</f>
        <v>53.060750280876327</v>
      </c>
      <c r="M689" s="35">
        <f>(Table1[[#This Row],[Ukuran Asli (kb)]]-Table1[[#This Row],[Ukuran Hasil (kb)]])/Table1[[#This Row],[Ukuran Asli (kb)]]*100</f>
        <v>0</v>
      </c>
      <c r="N689" s="6" t="s">
        <v>240</v>
      </c>
    </row>
    <row r="690" spans="1:14" ht="15.75" hidden="1" thickBot="1" x14ac:dyDescent="0.3">
      <c r="A690" s="1">
        <v>689</v>
      </c>
      <c r="B690" s="7" t="s">
        <v>132</v>
      </c>
      <c r="C690" s="4" t="s">
        <v>20</v>
      </c>
      <c r="D690" s="1">
        <v>24</v>
      </c>
      <c r="E690" s="4" t="str">
        <f>IF(Table1[[#This Row],[Bit (pixel)]]=8,"Grayscale",IF(Table1[[#This Row],[Bit (pixel)]]=24,"True Color",""))</f>
        <v>True Color</v>
      </c>
      <c r="F690" s="3">
        <v>1367.4902</v>
      </c>
      <c r="G690" s="2" t="s">
        <v>63</v>
      </c>
      <c r="H690" s="2" t="s">
        <v>11</v>
      </c>
      <c r="I690" s="1">
        <v>2</v>
      </c>
      <c r="J690" s="3">
        <v>1367.4902</v>
      </c>
      <c r="K690" s="3">
        <v>0.33463999999999999</v>
      </c>
      <c r="L690" s="35">
        <f>LOG10(255^2/Table1[[#This Row],[MSE]])*10</f>
        <v>52.88502509295337</v>
      </c>
      <c r="M690" s="35">
        <f>(Table1[[#This Row],[Ukuran Asli (kb)]]-Table1[[#This Row],[Ukuran Hasil (kb)]])/Table1[[#This Row],[Ukuran Asli (kb)]]*100</f>
        <v>0</v>
      </c>
      <c r="N690" s="6" t="s">
        <v>240</v>
      </c>
    </row>
    <row r="691" spans="1:14" ht="15.75" hidden="1" thickBot="1" x14ac:dyDescent="0.3">
      <c r="A691" s="1">
        <v>690</v>
      </c>
      <c r="B691" s="7" t="s">
        <v>132</v>
      </c>
      <c r="C691" s="4" t="s">
        <v>20</v>
      </c>
      <c r="D691" s="1">
        <v>24</v>
      </c>
      <c r="E691" s="4" t="str">
        <f>IF(Table1[[#This Row],[Bit (pixel)]]=8,"Grayscale",IF(Table1[[#This Row],[Bit (pixel)]]=24,"True Color",""))</f>
        <v>True Color</v>
      </c>
      <c r="F691" s="3">
        <v>1367.4902</v>
      </c>
      <c r="G691" s="2" t="s">
        <v>63</v>
      </c>
      <c r="H691" s="2" t="s">
        <v>11</v>
      </c>
      <c r="I691" s="1">
        <v>3</v>
      </c>
      <c r="J691" s="3">
        <v>1367.4902</v>
      </c>
      <c r="K691" s="3">
        <v>2.3370000000000002</v>
      </c>
      <c r="L691" s="35">
        <f>LOG10(255^2/Table1[[#This Row],[MSE]])*10</f>
        <v>44.444216484756829</v>
      </c>
      <c r="M691" s="35">
        <f>(Table1[[#This Row],[Ukuran Asli (kb)]]-Table1[[#This Row],[Ukuran Hasil (kb)]])/Table1[[#This Row],[Ukuran Asli (kb)]]*100</f>
        <v>0</v>
      </c>
      <c r="N691" s="6" t="s">
        <v>240</v>
      </c>
    </row>
    <row r="692" spans="1:14" ht="15.75" hidden="1" thickBot="1" x14ac:dyDescent="0.3">
      <c r="A692" s="1">
        <v>691</v>
      </c>
      <c r="B692" s="7" t="s">
        <v>132</v>
      </c>
      <c r="C692" s="4" t="s">
        <v>20</v>
      </c>
      <c r="D692" s="1">
        <v>24</v>
      </c>
      <c r="E692" s="4" t="str">
        <f>IF(Table1[[#This Row],[Bit (pixel)]]=8,"Grayscale",IF(Table1[[#This Row],[Bit (pixel)]]=24,"True Color",""))</f>
        <v>True Color</v>
      </c>
      <c r="F692" s="3">
        <v>1367.4902</v>
      </c>
      <c r="G692" s="2" t="s">
        <v>63</v>
      </c>
      <c r="H692" s="2" t="s">
        <v>12</v>
      </c>
      <c r="I692" s="1">
        <v>1</v>
      </c>
      <c r="J692" s="3">
        <v>1367.4902</v>
      </c>
      <c r="K692" s="3">
        <v>1.2998E-4</v>
      </c>
      <c r="L692" s="35">
        <f>LOG10(255^2/Table1[[#This Row],[MSE]])*10</f>
        <v>86.992038282368583</v>
      </c>
      <c r="M692" s="35">
        <f>(Table1[[#This Row],[Ukuran Asli (kb)]]-Table1[[#This Row],[Ukuran Hasil (kb)]])/Table1[[#This Row],[Ukuran Asli (kb)]]*100</f>
        <v>0</v>
      </c>
      <c r="N692" s="6" t="s">
        <v>240</v>
      </c>
    </row>
    <row r="693" spans="1:14" ht="15.75" hidden="1" thickBot="1" x14ac:dyDescent="0.3">
      <c r="A693" s="1">
        <v>692</v>
      </c>
      <c r="B693" s="7" t="s">
        <v>132</v>
      </c>
      <c r="C693" s="4" t="s">
        <v>20</v>
      </c>
      <c r="D693" s="1">
        <v>24</v>
      </c>
      <c r="E693" s="4" t="str">
        <f>IF(Table1[[#This Row],[Bit (pixel)]]=8,"Grayscale",IF(Table1[[#This Row],[Bit (pixel)]]=24,"True Color",""))</f>
        <v>True Color</v>
      </c>
      <c r="F693" s="3">
        <v>1367.4902</v>
      </c>
      <c r="G693" s="2" t="s">
        <v>63</v>
      </c>
      <c r="H693" s="2" t="s">
        <v>12</v>
      </c>
      <c r="I693" s="1">
        <v>2</v>
      </c>
      <c r="J693" s="3">
        <v>1367.4902</v>
      </c>
      <c r="K693" s="3">
        <v>0.32730999999999999</v>
      </c>
      <c r="L693" s="35">
        <f>LOG10(255^2/Table1[[#This Row],[MSE]])*10</f>
        <v>52.981210867591869</v>
      </c>
      <c r="M693" s="35">
        <f>(Table1[[#This Row],[Ukuran Asli (kb)]]-Table1[[#This Row],[Ukuran Hasil (kb)]])/Table1[[#This Row],[Ukuran Asli (kb)]]*100</f>
        <v>0</v>
      </c>
      <c r="N693" s="6" t="s">
        <v>240</v>
      </c>
    </row>
    <row r="694" spans="1:14" ht="15.75" hidden="1" thickBot="1" x14ac:dyDescent="0.3">
      <c r="A694" s="1">
        <v>693</v>
      </c>
      <c r="B694" s="7" t="s">
        <v>132</v>
      </c>
      <c r="C694" s="4" t="s">
        <v>20</v>
      </c>
      <c r="D694" s="1">
        <v>24</v>
      </c>
      <c r="E694" s="4" t="str">
        <f>IF(Table1[[#This Row],[Bit (pixel)]]=8,"Grayscale",IF(Table1[[#This Row],[Bit (pixel)]]=24,"True Color",""))</f>
        <v>True Color</v>
      </c>
      <c r="F694" s="3">
        <v>1367.4902</v>
      </c>
      <c r="G694" s="2" t="s">
        <v>63</v>
      </c>
      <c r="H694" s="2" t="s">
        <v>12</v>
      </c>
      <c r="I694" s="1">
        <v>3</v>
      </c>
      <c r="J694" s="3">
        <v>1367.4902</v>
      </c>
      <c r="K694" s="3">
        <v>2.2288999999999999</v>
      </c>
      <c r="L694" s="35">
        <f>LOG10(255^2/Table1[[#This Row],[MSE]])*10</f>
        <v>44.64989776650755</v>
      </c>
      <c r="M694" s="35">
        <f>(Table1[[#This Row],[Ukuran Asli (kb)]]-Table1[[#This Row],[Ukuran Hasil (kb)]])/Table1[[#This Row],[Ukuran Asli (kb)]]*100</f>
        <v>0</v>
      </c>
      <c r="N694" s="6" t="s">
        <v>240</v>
      </c>
    </row>
    <row r="695" spans="1:14" ht="15.75" hidden="1" thickBot="1" x14ac:dyDescent="0.3">
      <c r="A695" s="1">
        <v>694</v>
      </c>
      <c r="B695" s="7" t="s">
        <v>133</v>
      </c>
      <c r="C695" s="4" t="s">
        <v>20</v>
      </c>
      <c r="D695" s="1">
        <v>24</v>
      </c>
      <c r="E695" s="4" t="str">
        <f>IF(Table1[[#This Row],[Bit (pixel)]]=8,"Grayscale",IF(Table1[[#This Row],[Bit (pixel)]]=24,"True Color",""))</f>
        <v>True Color</v>
      </c>
      <c r="F695" s="3">
        <v>1367.4902</v>
      </c>
      <c r="G695" s="2" t="s">
        <v>63</v>
      </c>
      <c r="H695" s="2" t="s">
        <v>7</v>
      </c>
      <c r="I695" s="1">
        <v>1</v>
      </c>
      <c r="J695" s="3">
        <v>1367.4902</v>
      </c>
      <c r="K695" s="3">
        <v>1.1734E-3</v>
      </c>
      <c r="L695" s="35">
        <f>LOG10(255^2/Table1[[#This Row],[MSE]])*10</f>
        <v>77.436342769875978</v>
      </c>
      <c r="M695" s="35">
        <f>(Table1[[#This Row],[Ukuran Asli (kb)]]-Table1[[#This Row],[Ukuran Hasil (kb)]])/Table1[[#This Row],[Ukuran Asli (kb)]]*100</f>
        <v>0</v>
      </c>
      <c r="N695" s="6" t="s">
        <v>240</v>
      </c>
    </row>
    <row r="696" spans="1:14" ht="15.75" hidden="1" thickBot="1" x14ac:dyDescent="0.3">
      <c r="A696" s="1">
        <v>695</v>
      </c>
      <c r="B696" s="7" t="s">
        <v>133</v>
      </c>
      <c r="C696" s="4" t="s">
        <v>20</v>
      </c>
      <c r="D696" s="1">
        <v>24</v>
      </c>
      <c r="E696" s="4" t="str">
        <f>IF(Table1[[#This Row],[Bit (pixel)]]=8,"Grayscale",IF(Table1[[#This Row],[Bit (pixel)]]=24,"True Color",""))</f>
        <v>True Color</v>
      </c>
      <c r="F696" s="3">
        <v>1367.4902</v>
      </c>
      <c r="G696" s="2" t="s">
        <v>63</v>
      </c>
      <c r="H696" s="2" t="s">
        <v>7</v>
      </c>
      <c r="I696" s="1">
        <v>2</v>
      </c>
      <c r="J696" s="3">
        <v>1367.4902</v>
      </c>
      <c r="K696" s="3">
        <v>0.71506000000000003</v>
      </c>
      <c r="L696" s="35">
        <f>LOG10(255^2/Table1[[#This Row],[MSE]])*10</f>
        <v>49.587378763036874</v>
      </c>
      <c r="M696" s="35">
        <f>(Table1[[#This Row],[Ukuran Asli (kb)]]-Table1[[#This Row],[Ukuran Hasil (kb)]])/Table1[[#This Row],[Ukuran Asli (kb)]]*100</f>
        <v>0</v>
      </c>
      <c r="N696" s="6" t="s">
        <v>240</v>
      </c>
    </row>
    <row r="697" spans="1:14" ht="15.75" hidden="1" thickBot="1" x14ac:dyDescent="0.3">
      <c r="A697" s="1">
        <v>696</v>
      </c>
      <c r="B697" s="7" t="s">
        <v>133</v>
      </c>
      <c r="C697" s="4" t="s">
        <v>20</v>
      </c>
      <c r="D697" s="1">
        <v>24</v>
      </c>
      <c r="E697" s="4" t="str">
        <f>IF(Table1[[#This Row],[Bit (pixel)]]=8,"Grayscale",IF(Table1[[#This Row],[Bit (pixel)]]=24,"True Color",""))</f>
        <v>True Color</v>
      </c>
      <c r="F697" s="3">
        <v>1367.4902</v>
      </c>
      <c r="G697" s="2" t="s">
        <v>63</v>
      </c>
      <c r="H697" s="2" t="s">
        <v>7</v>
      </c>
      <c r="I697" s="1">
        <v>3</v>
      </c>
      <c r="J697" s="3">
        <v>1367.4902</v>
      </c>
      <c r="K697" s="3">
        <v>3.7368999999999999</v>
      </c>
      <c r="L697" s="35">
        <f>LOG10(255^2/Table1[[#This Row],[MSE]])*10</f>
        <v>42.405688846477283</v>
      </c>
      <c r="M697" s="35">
        <f>(Table1[[#This Row],[Ukuran Asli (kb)]]-Table1[[#This Row],[Ukuran Hasil (kb)]])/Table1[[#This Row],[Ukuran Asli (kb)]]*100</f>
        <v>0</v>
      </c>
      <c r="N697" s="6" t="s">
        <v>240</v>
      </c>
    </row>
    <row r="698" spans="1:14" ht="15.75" hidden="1" thickBot="1" x14ac:dyDescent="0.3">
      <c r="A698" s="1">
        <v>697</v>
      </c>
      <c r="B698" s="7" t="s">
        <v>133</v>
      </c>
      <c r="C698" s="4" t="s">
        <v>20</v>
      </c>
      <c r="D698" s="1">
        <v>24</v>
      </c>
      <c r="E698" s="4" t="str">
        <f>IF(Table1[[#This Row],[Bit (pixel)]]=8,"Grayscale",IF(Table1[[#This Row],[Bit (pixel)]]=24,"True Color",""))</f>
        <v>True Color</v>
      </c>
      <c r="F698" s="3">
        <v>1367.4902</v>
      </c>
      <c r="G698" s="2" t="s">
        <v>63</v>
      </c>
      <c r="H698" s="2" t="s">
        <v>11</v>
      </c>
      <c r="I698" s="1">
        <v>1</v>
      </c>
      <c r="J698" s="3">
        <v>1367.4902</v>
      </c>
      <c r="K698" s="3">
        <v>1.5259E-4</v>
      </c>
      <c r="L698" s="35">
        <f>LOG10(255^2/Table1[[#This Row],[MSE]])*10</f>
        <v>86.295542878461887</v>
      </c>
      <c r="M698" s="35">
        <f>(Table1[[#This Row],[Ukuran Asli (kb)]]-Table1[[#This Row],[Ukuran Hasil (kb)]])/Table1[[#This Row],[Ukuran Asli (kb)]]*100</f>
        <v>0</v>
      </c>
      <c r="N698" s="6" t="s">
        <v>240</v>
      </c>
    </row>
    <row r="699" spans="1:14" ht="15.75" hidden="1" thickBot="1" x14ac:dyDescent="0.3">
      <c r="A699" s="1">
        <v>698</v>
      </c>
      <c r="B699" s="7" t="s">
        <v>133</v>
      </c>
      <c r="C699" s="4" t="s">
        <v>20</v>
      </c>
      <c r="D699" s="1">
        <v>24</v>
      </c>
      <c r="E699" s="4" t="str">
        <f>IF(Table1[[#This Row],[Bit (pixel)]]=8,"Grayscale",IF(Table1[[#This Row],[Bit (pixel)]]=24,"True Color",""))</f>
        <v>True Color</v>
      </c>
      <c r="F699" s="3">
        <v>1367.4902</v>
      </c>
      <c r="G699" s="2" t="s">
        <v>63</v>
      </c>
      <c r="H699" s="2" t="s">
        <v>11</v>
      </c>
      <c r="I699" s="1">
        <v>2</v>
      </c>
      <c r="J699" s="3">
        <v>1367.4902</v>
      </c>
      <c r="K699" s="3">
        <v>0.35114000000000001</v>
      </c>
      <c r="L699" s="35">
        <f>LOG10(255^2/Table1[[#This Row],[MSE]])*10</f>
        <v>52.676000560684997</v>
      </c>
      <c r="M699" s="35">
        <f>(Table1[[#This Row],[Ukuran Asli (kb)]]-Table1[[#This Row],[Ukuran Hasil (kb)]])/Table1[[#This Row],[Ukuran Asli (kb)]]*100</f>
        <v>0</v>
      </c>
      <c r="N699" s="6" t="s">
        <v>240</v>
      </c>
    </row>
    <row r="700" spans="1:14" ht="15.75" hidden="1" thickBot="1" x14ac:dyDescent="0.3">
      <c r="A700" s="1">
        <v>699</v>
      </c>
      <c r="B700" s="7" t="s">
        <v>133</v>
      </c>
      <c r="C700" s="4" t="s">
        <v>20</v>
      </c>
      <c r="D700" s="1">
        <v>24</v>
      </c>
      <c r="E700" s="4" t="str">
        <f>IF(Table1[[#This Row],[Bit (pixel)]]=8,"Grayscale",IF(Table1[[#This Row],[Bit (pixel)]]=24,"True Color",""))</f>
        <v>True Color</v>
      </c>
      <c r="F700" s="3">
        <v>1367.4902</v>
      </c>
      <c r="G700" s="2" t="s">
        <v>63</v>
      </c>
      <c r="H700" s="2" t="s">
        <v>11</v>
      </c>
      <c r="I700" s="1">
        <v>3</v>
      </c>
      <c r="J700" s="3">
        <v>1367.4902</v>
      </c>
      <c r="K700" s="3">
        <v>2.5718000000000001</v>
      </c>
      <c r="L700" s="35">
        <f>LOG10(255^2/Table1[[#This Row],[MSE]])*10</f>
        <v>44.028431688838637</v>
      </c>
      <c r="M700" s="35">
        <f>(Table1[[#This Row],[Ukuran Asli (kb)]]-Table1[[#This Row],[Ukuran Hasil (kb)]])/Table1[[#This Row],[Ukuran Asli (kb)]]*100</f>
        <v>0</v>
      </c>
      <c r="N700" s="6" t="s">
        <v>240</v>
      </c>
    </row>
    <row r="701" spans="1:14" ht="15.75" hidden="1" thickBot="1" x14ac:dyDescent="0.3">
      <c r="A701" s="1">
        <v>700</v>
      </c>
      <c r="B701" s="7" t="s">
        <v>133</v>
      </c>
      <c r="C701" s="4" t="s">
        <v>20</v>
      </c>
      <c r="D701" s="1">
        <v>24</v>
      </c>
      <c r="E701" s="4" t="str">
        <f>IF(Table1[[#This Row],[Bit (pixel)]]=8,"Grayscale",IF(Table1[[#This Row],[Bit (pixel)]]=24,"True Color",""))</f>
        <v>True Color</v>
      </c>
      <c r="F701" s="3">
        <v>1367.4902</v>
      </c>
      <c r="G701" s="2" t="s">
        <v>63</v>
      </c>
      <c r="H701" s="2" t="s">
        <v>12</v>
      </c>
      <c r="I701" s="1">
        <v>1</v>
      </c>
      <c r="J701" s="3">
        <v>1367.4902</v>
      </c>
      <c r="K701" s="3">
        <v>2.1901000000000001E-4</v>
      </c>
      <c r="L701" s="35">
        <f>LOG10(255^2/Table1[[#This Row],[MSE]])*10</f>
        <v>84.726164156822762</v>
      </c>
      <c r="M701" s="35">
        <f>(Table1[[#This Row],[Ukuran Asli (kb)]]-Table1[[#This Row],[Ukuran Hasil (kb)]])/Table1[[#This Row],[Ukuran Asli (kb)]]*100</f>
        <v>0</v>
      </c>
      <c r="N701" s="6" t="s">
        <v>240</v>
      </c>
    </row>
    <row r="702" spans="1:14" ht="15.75" hidden="1" thickBot="1" x14ac:dyDescent="0.3">
      <c r="A702" s="1">
        <v>701</v>
      </c>
      <c r="B702" s="7" t="s">
        <v>133</v>
      </c>
      <c r="C702" s="4" t="s">
        <v>20</v>
      </c>
      <c r="D702" s="1">
        <v>24</v>
      </c>
      <c r="E702" s="4" t="str">
        <f>IF(Table1[[#This Row],[Bit (pixel)]]=8,"Grayscale",IF(Table1[[#This Row],[Bit (pixel)]]=24,"True Color",""))</f>
        <v>True Color</v>
      </c>
      <c r="F702" s="3">
        <v>1367.4902</v>
      </c>
      <c r="G702" s="2" t="s">
        <v>63</v>
      </c>
      <c r="H702" s="2" t="s">
        <v>12</v>
      </c>
      <c r="I702" s="1">
        <v>2</v>
      </c>
      <c r="J702" s="3">
        <v>1367.4902</v>
      </c>
      <c r="K702" s="3">
        <v>0.33928000000000003</v>
      </c>
      <c r="L702" s="35">
        <f>LOG10(255^2/Table1[[#This Row],[MSE]])*10</f>
        <v>52.825221014162565</v>
      </c>
      <c r="M702" s="35">
        <f>(Table1[[#This Row],[Ukuran Asli (kb)]]-Table1[[#This Row],[Ukuran Hasil (kb)]])/Table1[[#This Row],[Ukuran Asli (kb)]]*100</f>
        <v>0</v>
      </c>
      <c r="N702" s="6" t="s">
        <v>240</v>
      </c>
    </row>
    <row r="703" spans="1:14" ht="15.75" hidden="1" thickBot="1" x14ac:dyDescent="0.3">
      <c r="A703" s="1">
        <v>702</v>
      </c>
      <c r="B703" s="7" t="s">
        <v>133</v>
      </c>
      <c r="C703" s="4" t="s">
        <v>20</v>
      </c>
      <c r="D703" s="1">
        <v>24</v>
      </c>
      <c r="E703" s="4" t="str">
        <f>IF(Table1[[#This Row],[Bit (pixel)]]=8,"Grayscale",IF(Table1[[#This Row],[Bit (pixel)]]=24,"True Color",""))</f>
        <v>True Color</v>
      </c>
      <c r="F703" s="3">
        <v>1367.4902</v>
      </c>
      <c r="G703" s="2" t="s">
        <v>63</v>
      </c>
      <c r="H703" s="2" t="s">
        <v>12</v>
      </c>
      <c r="I703" s="1">
        <v>3</v>
      </c>
      <c r="J703" s="3">
        <v>1367.4902</v>
      </c>
      <c r="K703" s="3">
        <v>2.4416000000000002</v>
      </c>
      <c r="L703" s="35">
        <f>LOG10(255^2/Table1[[#This Row],[MSE]])*10</f>
        <v>44.254058445931236</v>
      </c>
      <c r="M703" s="35">
        <f>(Table1[[#This Row],[Ukuran Asli (kb)]]-Table1[[#This Row],[Ukuran Hasil (kb)]])/Table1[[#This Row],[Ukuran Asli (kb)]]*100</f>
        <v>0</v>
      </c>
      <c r="N703" s="6" t="s">
        <v>240</v>
      </c>
    </row>
    <row r="704" spans="1:14" ht="15.75" hidden="1" thickBot="1" x14ac:dyDescent="0.3">
      <c r="A704" s="1">
        <v>703</v>
      </c>
      <c r="B704" s="7" t="s">
        <v>134</v>
      </c>
      <c r="C704" s="4" t="s">
        <v>20</v>
      </c>
      <c r="D704" s="1">
        <v>24</v>
      </c>
      <c r="E704" s="4" t="str">
        <f>IF(Table1[[#This Row],[Bit (pixel)]]=8,"Grayscale",IF(Table1[[#This Row],[Bit (pixel)]]=24,"True Color",""))</f>
        <v>True Color</v>
      </c>
      <c r="F704" s="3">
        <v>1367.4902</v>
      </c>
      <c r="G704" s="2" t="s">
        <v>63</v>
      </c>
      <c r="H704" s="2" t="s">
        <v>7</v>
      </c>
      <c r="I704" s="1">
        <v>1</v>
      </c>
      <c r="J704" s="3">
        <v>1367.4902</v>
      </c>
      <c r="K704" s="3">
        <v>2.0999E-3</v>
      </c>
      <c r="L704" s="35">
        <f>LOG10(255^2/Table1[[#This Row],[MSE]])*10</f>
        <v>74.908817473160184</v>
      </c>
      <c r="M704" s="35">
        <f>(Table1[[#This Row],[Ukuran Asli (kb)]]-Table1[[#This Row],[Ukuran Hasil (kb)]])/Table1[[#This Row],[Ukuran Asli (kb)]]*100</f>
        <v>0</v>
      </c>
      <c r="N704" s="6" t="s">
        <v>240</v>
      </c>
    </row>
    <row r="705" spans="1:14" ht="15.75" hidden="1" thickBot="1" x14ac:dyDescent="0.3">
      <c r="A705" s="1">
        <v>704</v>
      </c>
      <c r="B705" s="7" t="s">
        <v>134</v>
      </c>
      <c r="C705" s="4" t="s">
        <v>20</v>
      </c>
      <c r="D705" s="1">
        <v>24</v>
      </c>
      <c r="E705" s="4" t="str">
        <f>IF(Table1[[#This Row],[Bit (pixel)]]=8,"Grayscale",IF(Table1[[#This Row],[Bit (pixel)]]=24,"True Color",""))</f>
        <v>True Color</v>
      </c>
      <c r="F705" s="3">
        <v>1367.4902</v>
      </c>
      <c r="G705" s="2" t="s">
        <v>63</v>
      </c>
      <c r="H705" s="2" t="s">
        <v>7</v>
      </c>
      <c r="I705" s="1">
        <v>2</v>
      </c>
      <c r="J705" s="3">
        <v>1367.4902</v>
      </c>
      <c r="K705" s="3">
        <v>0.49225999999999998</v>
      </c>
      <c r="L705" s="35">
        <f>LOG10(255^2/Table1[[#This Row],[MSE]])*10</f>
        <v>51.20885813506802</v>
      </c>
      <c r="M705" s="35">
        <f>(Table1[[#This Row],[Ukuran Asli (kb)]]-Table1[[#This Row],[Ukuran Hasil (kb)]])/Table1[[#This Row],[Ukuran Asli (kb)]]*100</f>
        <v>0</v>
      </c>
      <c r="N705" s="6" t="s">
        <v>240</v>
      </c>
    </row>
    <row r="706" spans="1:14" ht="15.75" hidden="1" thickBot="1" x14ac:dyDescent="0.3">
      <c r="A706" s="1">
        <v>705</v>
      </c>
      <c r="B706" s="7" t="s">
        <v>134</v>
      </c>
      <c r="C706" s="4" t="s">
        <v>20</v>
      </c>
      <c r="D706" s="1">
        <v>24</v>
      </c>
      <c r="E706" s="4" t="str">
        <f>IF(Table1[[#This Row],[Bit (pixel)]]=8,"Grayscale",IF(Table1[[#This Row],[Bit (pixel)]]=24,"True Color",""))</f>
        <v>True Color</v>
      </c>
      <c r="F706" s="3">
        <v>1367.4902</v>
      </c>
      <c r="G706" s="2" t="s">
        <v>63</v>
      </c>
      <c r="H706" s="2" t="s">
        <v>7</v>
      </c>
      <c r="I706" s="1">
        <v>3</v>
      </c>
      <c r="J706" s="3">
        <v>1367.4902</v>
      </c>
      <c r="K706" s="3">
        <v>3.1415000000000002</v>
      </c>
      <c r="L706" s="35">
        <f>LOG10(255^2/Table1[[#This Row],[MSE]])*10</f>
        <v>43.159432968159521</v>
      </c>
      <c r="M706" s="35">
        <f>(Table1[[#This Row],[Ukuran Asli (kb)]]-Table1[[#This Row],[Ukuran Hasil (kb)]])/Table1[[#This Row],[Ukuran Asli (kb)]]*100</f>
        <v>0</v>
      </c>
      <c r="N706" s="6" t="s">
        <v>240</v>
      </c>
    </row>
    <row r="707" spans="1:14" ht="15.75" hidden="1" thickBot="1" x14ac:dyDescent="0.3">
      <c r="A707" s="1">
        <v>706</v>
      </c>
      <c r="B707" s="7" t="s">
        <v>134</v>
      </c>
      <c r="C707" s="4" t="s">
        <v>20</v>
      </c>
      <c r="D707" s="1">
        <v>24</v>
      </c>
      <c r="E707" s="4" t="str">
        <f>IF(Table1[[#This Row],[Bit (pixel)]]=8,"Grayscale",IF(Table1[[#This Row],[Bit (pixel)]]=24,"True Color",""))</f>
        <v>True Color</v>
      </c>
      <c r="F707" s="3">
        <v>1367.4902</v>
      </c>
      <c r="G707" s="2" t="s">
        <v>63</v>
      </c>
      <c r="H707" s="2" t="s">
        <v>11</v>
      </c>
      <c r="I707" s="1">
        <v>1</v>
      </c>
      <c r="J707" s="3">
        <v>1367.4902</v>
      </c>
      <c r="K707" s="3">
        <v>0.14044999999999999</v>
      </c>
      <c r="L707" s="35">
        <f>LOG10(255^2/Table1[[#This Row],[MSE]])*10</f>
        <v>56.655586173303135</v>
      </c>
      <c r="M707" s="35">
        <f>(Table1[[#This Row],[Ukuran Asli (kb)]]-Table1[[#This Row],[Ukuran Hasil (kb)]])/Table1[[#This Row],[Ukuran Asli (kb)]]*100</f>
        <v>0</v>
      </c>
      <c r="N707" s="6" t="s">
        <v>240</v>
      </c>
    </row>
    <row r="708" spans="1:14" ht="15.75" hidden="1" thickBot="1" x14ac:dyDescent="0.3">
      <c r="A708" s="1">
        <v>707</v>
      </c>
      <c r="B708" s="7" t="s">
        <v>134</v>
      </c>
      <c r="C708" s="4" t="s">
        <v>20</v>
      </c>
      <c r="D708" s="1">
        <v>24</v>
      </c>
      <c r="E708" s="4" t="str">
        <f>IF(Table1[[#This Row],[Bit (pixel)]]=8,"Grayscale",IF(Table1[[#This Row],[Bit (pixel)]]=24,"True Color",""))</f>
        <v>True Color</v>
      </c>
      <c r="F708" s="3">
        <v>1367.4902</v>
      </c>
      <c r="G708" s="2" t="s">
        <v>63</v>
      </c>
      <c r="H708" s="2" t="s">
        <v>11</v>
      </c>
      <c r="I708" s="1">
        <v>2</v>
      </c>
      <c r="J708" s="3">
        <v>1367.4902</v>
      </c>
      <c r="K708" s="3">
        <v>0.18157999999999999</v>
      </c>
      <c r="L708" s="35">
        <f>LOG10(255^2/Table1[[#This Row],[MSE]])*10</f>
        <v>55.540123491055922</v>
      </c>
      <c r="M708" s="35">
        <f>(Table1[[#This Row],[Ukuran Asli (kb)]]-Table1[[#This Row],[Ukuran Hasil (kb)]])/Table1[[#This Row],[Ukuran Asli (kb)]]*100</f>
        <v>0</v>
      </c>
      <c r="N708" s="6" t="s">
        <v>240</v>
      </c>
    </row>
    <row r="709" spans="1:14" ht="15.75" hidden="1" thickBot="1" x14ac:dyDescent="0.3">
      <c r="A709" s="1">
        <v>708</v>
      </c>
      <c r="B709" s="7" t="s">
        <v>134</v>
      </c>
      <c r="C709" s="4" t="s">
        <v>20</v>
      </c>
      <c r="D709" s="1">
        <v>24</v>
      </c>
      <c r="E709" s="4" t="str">
        <f>IF(Table1[[#This Row],[Bit (pixel)]]=8,"Grayscale",IF(Table1[[#This Row],[Bit (pixel)]]=24,"True Color",""))</f>
        <v>True Color</v>
      </c>
      <c r="F709" s="3">
        <v>1367.4902</v>
      </c>
      <c r="G709" s="2" t="s">
        <v>63</v>
      </c>
      <c r="H709" s="2" t="s">
        <v>11</v>
      </c>
      <c r="I709" s="1">
        <v>3</v>
      </c>
      <c r="J709" s="3">
        <v>1367.4902</v>
      </c>
      <c r="K709" s="3">
        <v>1.9380999999999999</v>
      </c>
      <c r="L709" s="35">
        <f>LOG10(255^2/Table1[[#This Row],[MSE]])*10</f>
        <v>45.257041793153114</v>
      </c>
      <c r="M709" s="35">
        <f>(Table1[[#This Row],[Ukuran Asli (kb)]]-Table1[[#This Row],[Ukuran Hasil (kb)]])/Table1[[#This Row],[Ukuran Asli (kb)]]*100</f>
        <v>0</v>
      </c>
      <c r="N709" s="6" t="s">
        <v>240</v>
      </c>
    </row>
    <row r="710" spans="1:14" ht="15.75" hidden="1" thickBot="1" x14ac:dyDescent="0.3">
      <c r="A710" s="1">
        <v>709</v>
      </c>
      <c r="B710" s="7" t="s">
        <v>134</v>
      </c>
      <c r="C710" s="4" t="s">
        <v>20</v>
      </c>
      <c r="D710" s="1">
        <v>24</v>
      </c>
      <c r="E710" s="4" t="str">
        <f>IF(Table1[[#This Row],[Bit (pixel)]]=8,"Grayscale",IF(Table1[[#This Row],[Bit (pixel)]]=24,"True Color",""))</f>
        <v>True Color</v>
      </c>
      <c r="F710" s="3">
        <v>1367.4902</v>
      </c>
      <c r="G710" s="2" t="s">
        <v>63</v>
      </c>
      <c r="H710" s="2" t="s">
        <v>12</v>
      </c>
      <c r="I710" s="1">
        <v>1</v>
      </c>
      <c r="J710" s="3">
        <v>1367.4902</v>
      </c>
      <c r="K710" s="3">
        <v>1.5331000000000001E-4</v>
      </c>
      <c r="L710" s="35">
        <f>LOG10(255^2/Table1[[#This Row],[MSE]])*10</f>
        <v>86.275098772256911</v>
      </c>
      <c r="M710" s="35">
        <f>(Table1[[#This Row],[Ukuran Asli (kb)]]-Table1[[#This Row],[Ukuran Hasil (kb)]])/Table1[[#This Row],[Ukuran Asli (kb)]]*100</f>
        <v>0</v>
      </c>
      <c r="N710" s="6" t="s">
        <v>240</v>
      </c>
    </row>
    <row r="711" spans="1:14" ht="15.75" hidden="1" thickBot="1" x14ac:dyDescent="0.3">
      <c r="A711" s="1">
        <v>710</v>
      </c>
      <c r="B711" s="7" t="s">
        <v>134</v>
      </c>
      <c r="C711" s="4" t="s">
        <v>20</v>
      </c>
      <c r="D711" s="1">
        <v>24</v>
      </c>
      <c r="E711" s="4" t="str">
        <f>IF(Table1[[#This Row],[Bit (pixel)]]=8,"Grayscale",IF(Table1[[#This Row],[Bit (pixel)]]=24,"True Color",""))</f>
        <v>True Color</v>
      </c>
      <c r="F711" s="3">
        <v>1367.4902</v>
      </c>
      <c r="G711" s="2" t="s">
        <v>63</v>
      </c>
      <c r="H711" s="2" t="s">
        <v>12</v>
      </c>
      <c r="I711" s="1">
        <v>2</v>
      </c>
      <c r="J711" s="3">
        <v>1367.4902</v>
      </c>
      <c r="K711" s="3">
        <v>0.17247999999999999</v>
      </c>
      <c r="L711" s="35">
        <f>LOG10(255^2/Table1[[#This Row],[MSE]])*10</f>
        <v>55.763416173612654</v>
      </c>
      <c r="M711" s="35">
        <f>(Table1[[#This Row],[Ukuran Asli (kb)]]-Table1[[#This Row],[Ukuran Hasil (kb)]])/Table1[[#This Row],[Ukuran Asli (kb)]]*100</f>
        <v>0</v>
      </c>
      <c r="N711" s="6" t="s">
        <v>240</v>
      </c>
    </row>
    <row r="712" spans="1:14" ht="15.75" hidden="1" thickBot="1" x14ac:dyDescent="0.3">
      <c r="A712" s="1">
        <v>711</v>
      </c>
      <c r="B712" s="7" t="s">
        <v>134</v>
      </c>
      <c r="C712" s="4" t="s">
        <v>20</v>
      </c>
      <c r="D712" s="1">
        <v>24</v>
      </c>
      <c r="E712" s="4" t="str">
        <f>IF(Table1[[#This Row],[Bit (pixel)]]=8,"Grayscale",IF(Table1[[#This Row],[Bit (pixel)]]=24,"True Color",""))</f>
        <v>True Color</v>
      </c>
      <c r="F712" s="3">
        <v>1367.4902</v>
      </c>
      <c r="G712" s="2" t="s">
        <v>63</v>
      </c>
      <c r="H712" s="2" t="s">
        <v>12</v>
      </c>
      <c r="I712" s="1">
        <v>3</v>
      </c>
      <c r="J712" s="3">
        <v>1367.4902</v>
      </c>
      <c r="K712" s="3">
        <v>1.7592000000000001</v>
      </c>
      <c r="L712" s="35">
        <f>LOG10(255^2/Table1[[#This Row],[MSE]])*10</f>
        <v>45.677651445151767</v>
      </c>
      <c r="M712" s="35">
        <f>(Table1[[#This Row],[Ukuran Asli (kb)]]-Table1[[#This Row],[Ukuran Hasil (kb)]])/Table1[[#This Row],[Ukuran Asli (kb)]]*100</f>
        <v>0</v>
      </c>
      <c r="N712" s="6" t="s">
        <v>240</v>
      </c>
    </row>
    <row r="713" spans="1:14" ht="15.75" hidden="1" thickBot="1" x14ac:dyDescent="0.3">
      <c r="A713" s="1">
        <v>712</v>
      </c>
      <c r="B713" s="7" t="s">
        <v>135</v>
      </c>
      <c r="C713" s="4" t="s">
        <v>20</v>
      </c>
      <c r="D713" s="1">
        <v>24</v>
      </c>
      <c r="E713" s="4" t="str">
        <f>IF(Table1[[#This Row],[Bit (pixel)]]=8,"Grayscale",IF(Table1[[#This Row],[Bit (pixel)]]=24,"True Color",""))</f>
        <v>True Color</v>
      </c>
      <c r="F713" s="3">
        <v>1367.4902</v>
      </c>
      <c r="G713" s="2" t="s">
        <v>63</v>
      </c>
      <c r="H713" s="2" t="s">
        <v>7</v>
      </c>
      <c r="I713" s="1">
        <v>1</v>
      </c>
      <c r="J713" s="3">
        <v>1367.4902</v>
      </c>
      <c r="K713" s="3">
        <v>1.9358000000000001E-3</v>
      </c>
      <c r="L713" s="35">
        <f>LOG10(255^2/Table1[[#This Row],[MSE]])*10</f>
        <v>75.262198753455365</v>
      </c>
      <c r="M713" s="35">
        <f>(Table1[[#This Row],[Ukuran Asli (kb)]]-Table1[[#This Row],[Ukuran Hasil (kb)]])/Table1[[#This Row],[Ukuran Asli (kb)]]*100</f>
        <v>0</v>
      </c>
      <c r="N713" s="6" t="s">
        <v>240</v>
      </c>
    </row>
    <row r="714" spans="1:14" ht="15.75" hidden="1" thickBot="1" x14ac:dyDescent="0.3">
      <c r="A714" s="1">
        <v>713</v>
      </c>
      <c r="B714" s="7" t="s">
        <v>135</v>
      </c>
      <c r="C714" s="4" t="s">
        <v>20</v>
      </c>
      <c r="D714" s="1">
        <v>24</v>
      </c>
      <c r="E714" s="4" t="str">
        <f>IF(Table1[[#This Row],[Bit (pixel)]]=8,"Grayscale",IF(Table1[[#This Row],[Bit (pixel)]]=24,"True Color",""))</f>
        <v>True Color</v>
      </c>
      <c r="F714" s="3">
        <v>1367.4902</v>
      </c>
      <c r="G714" s="2" t="s">
        <v>63</v>
      </c>
      <c r="H714" s="2" t="s">
        <v>7</v>
      </c>
      <c r="I714" s="1">
        <v>2</v>
      </c>
      <c r="J714" s="3">
        <v>1367.4902</v>
      </c>
      <c r="K714" s="3">
        <v>0.46782000000000001</v>
      </c>
      <c r="L714" s="35">
        <f>LOG10(255^2/Table1[[#This Row],[MSE]])*10</f>
        <v>51.430015762635918</v>
      </c>
      <c r="M714" s="35">
        <f>(Table1[[#This Row],[Ukuran Asli (kb)]]-Table1[[#This Row],[Ukuran Hasil (kb)]])/Table1[[#This Row],[Ukuran Asli (kb)]]*100</f>
        <v>0</v>
      </c>
      <c r="N714" s="6" t="s">
        <v>240</v>
      </c>
    </row>
    <row r="715" spans="1:14" ht="15.75" hidden="1" thickBot="1" x14ac:dyDescent="0.3">
      <c r="A715" s="1">
        <v>714</v>
      </c>
      <c r="B715" s="7" t="s">
        <v>135</v>
      </c>
      <c r="C715" s="4" t="s">
        <v>20</v>
      </c>
      <c r="D715" s="1">
        <v>24</v>
      </c>
      <c r="E715" s="4" t="str">
        <f>IF(Table1[[#This Row],[Bit (pixel)]]=8,"Grayscale",IF(Table1[[#This Row],[Bit (pixel)]]=24,"True Color",""))</f>
        <v>True Color</v>
      </c>
      <c r="F715" s="3">
        <v>1367.4902</v>
      </c>
      <c r="G715" s="2" t="s">
        <v>63</v>
      </c>
      <c r="H715" s="2" t="s">
        <v>7</v>
      </c>
      <c r="I715" s="1">
        <v>3</v>
      </c>
      <c r="J715" s="3">
        <v>1367.4902</v>
      </c>
      <c r="K715" s="3">
        <v>3.0017999999999998</v>
      </c>
      <c r="L715" s="35">
        <f>LOG10(255^2/Table1[[#This Row],[MSE]])*10</f>
        <v>43.356986076008575</v>
      </c>
      <c r="M715" s="35">
        <f>(Table1[[#This Row],[Ukuran Asli (kb)]]-Table1[[#This Row],[Ukuran Hasil (kb)]])/Table1[[#This Row],[Ukuran Asli (kb)]]*100</f>
        <v>0</v>
      </c>
      <c r="N715" s="6" t="s">
        <v>240</v>
      </c>
    </row>
    <row r="716" spans="1:14" ht="15.75" hidden="1" thickBot="1" x14ac:dyDescent="0.3">
      <c r="A716" s="1">
        <v>715</v>
      </c>
      <c r="B716" s="7" t="s">
        <v>135</v>
      </c>
      <c r="C716" s="4" t="s">
        <v>20</v>
      </c>
      <c r="D716" s="1">
        <v>24</v>
      </c>
      <c r="E716" s="4" t="str">
        <f>IF(Table1[[#This Row],[Bit (pixel)]]=8,"Grayscale",IF(Table1[[#This Row],[Bit (pixel)]]=24,"True Color",""))</f>
        <v>True Color</v>
      </c>
      <c r="F716" s="3">
        <v>1367.4902</v>
      </c>
      <c r="G716" s="2" t="s">
        <v>63</v>
      </c>
      <c r="H716" s="2" t="s">
        <v>11</v>
      </c>
      <c r="I716" s="1">
        <v>1</v>
      </c>
      <c r="J716" s="3">
        <v>1367.4902</v>
      </c>
      <c r="K716" s="3">
        <v>8.5698999999999997E-2</v>
      </c>
      <c r="L716" s="35">
        <f>LOG10(255^2/Table1[[#This Row],[MSE]])*10</f>
        <v>58.80104606587836</v>
      </c>
      <c r="M716" s="35">
        <f>(Table1[[#This Row],[Ukuran Asli (kb)]]-Table1[[#This Row],[Ukuran Hasil (kb)]])/Table1[[#This Row],[Ukuran Asli (kb)]]*100</f>
        <v>0</v>
      </c>
      <c r="N716" s="6" t="s">
        <v>240</v>
      </c>
    </row>
    <row r="717" spans="1:14" ht="15.75" hidden="1" thickBot="1" x14ac:dyDescent="0.3">
      <c r="A717" s="1">
        <v>716</v>
      </c>
      <c r="B717" s="7" t="s">
        <v>135</v>
      </c>
      <c r="C717" s="4" t="s">
        <v>20</v>
      </c>
      <c r="D717" s="1">
        <v>24</v>
      </c>
      <c r="E717" s="4" t="str">
        <f>IF(Table1[[#This Row],[Bit (pixel)]]=8,"Grayscale",IF(Table1[[#This Row],[Bit (pixel)]]=24,"True Color",""))</f>
        <v>True Color</v>
      </c>
      <c r="F717" s="3">
        <v>1367.4902</v>
      </c>
      <c r="G717" s="2" t="s">
        <v>63</v>
      </c>
      <c r="H717" s="2" t="s">
        <v>11</v>
      </c>
      <c r="I717" s="1">
        <v>2</v>
      </c>
      <c r="J717" s="3">
        <v>1367.4902</v>
      </c>
      <c r="K717" s="3">
        <v>0.17369999999999999</v>
      </c>
      <c r="L717" s="35">
        <f>LOG10(255^2/Table1[[#This Row],[MSE]])*10</f>
        <v>55.732805424208117</v>
      </c>
      <c r="M717" s="35">
        <f>(Table1[[#This Row],[Ukuran Asli (kb)]]-Table1[[#This Row],[Ukuran Hasil (kb)]])/Table1[[#This Row],[Ukuran Asli (kb)]]*100</f>
        <v>0</v>
      </c>
      <c r="N717" s="6" t="s">
        <v>240</v>
      </c>
    </row>
    <row r="718" spans="1:14" ht="15.75" hidden="1" thickBot="1" x14ac:dyDescent="0.3">
      <c r="A718" s="1">
        <v>717</v>
      </c>
      <c r="B718" s="7" t="s">
        <v>135</v>
      </c>
      <c r="C718" s="4" t="s">
        <v>20</v>
      </c>
      <c r="D718" s="1">
        <v>24</v>
      </c>
      <c r="E718" s="4" t="str">
        <f>IF(Table1[[#This Row],[Bit (pixel)]]=8,"Grayscale",IF(Table1[[#This Row],[Bit (pixel)]]=24,"True Color",""))</f>
        <v>True Color</v>
      </c>
      <c r="F718" s="3">
        <v>1367.4902</v>
      </c>
      <c r="G718" s="2" t="s">
        <v>63</v>
      </c>
      <c r="H718" s="2" t="s">
        <v>11</v>
      </c>
      <c r="I718" s="1">
        <v>3</v>
      </c>
      <c r="J718" s="3">
        <v>1367.4902</v>
      </c>
      <c r="K718" s="3">
        <v>1.8029999999999999</v>
      </c>
      <c r="L718" s="35">
        <f>LOG10(255^2/Table1[[#This Row],[MSE]])*10</f>
        <v>45.570846341455081</v>
      </c>
      <c r="M718" s="35">
        <f>(Table1[[#This Row],[Ukuran Asli (kb)]]-Table1[[#This Row],[Ukuran Hasil (kb)]])/Table1[[#This Row],[Ukuran Asli (kb)]]*100</f>
        <v>0</v>
      </c>
      <c r="N718" s="6" t="s">
        <v>240</v>
      </c>
    </row>
    <row r="719" spans="1:14" ht="15.75" hidden="1" thickBot="1" x14ac:dyDescent="0.3">
      <c r="A719" s="1">
        <v>718</v>
      </c>
      <c r="B719" s="7" t="s">
        <v>135</v>
      </c>
      <c r="C719" s="4" t="s">
        <v>20</v>
      </c>
      <c r="D719" s="1">
        <v>24</v>
      </c>
      <c r="E719" s="4" t="str">
        <f>IF(Table1[[#This Row],[Bit (pixel)]]=8,"Grayscale",IF(Table1[[#This Row],[Bit (pixel)]]=24,"True Color",""))</f>
        <v>True Color</v>
      </c>
      <c r="F719" s="3">
        <v>1367.4902</v>
      </c>
      <c r="G719" s="2" t="s">
        <v>63</v>
      </c>
      <c r="H719" s="2" t="s">
        <v>12</v>
      </c>
      <c r="I719" s="1">
        <v>1</v>
      </c>
      <c r="J719" s="3">
        <v>1367.4902</v>
      </c>
      <c r="K719" s="3">
        <v>1.1688000000000001E-4</v>
      </c>
      <c r="L719" s="35">
        <f>LOG10(255^2/Table1[[#This Row],[MSE]])*10</f>
        <v>87.453401579416692</v>
      </c>
      <c r="M719" s="35">
        <f>(Table1[[#This Row],[Ukuran Asli (kb)]]-Table1[[#This Row],[Ukuran Hasil (kb)]])/Table1[[#This Row],[Ukuran Asli (kb)]]*100</f>
        <v>0</v>
      </c>
      <c r="N719" s="6" t="s">
        <v>240</v>
      </c>
    </row>
    <row r="720" spans="1:14" ht="15.75" hidden="1" thickBot="1" x14ac:dyDescent="0.3">
      <c r="A720" s="1">
        <v>719</v>
      </c>
      <c r="B720" s="7" t="s">
        <v>135</v>
      </c>
      <c r="C720" s="4" t="s">
        <v>20</v>
      </c>
      <c r="D720" s="1">
        <v>24</v>
      </c>
      <c r="E720" s="4" t="str">
        <f>IF(Table1[[#This Row],[Bit (pixel)]]=8,"Grayscale",IF(Table1[[#This Row],[Bit (pixel)]]=24,"True Color",""))</f>
        <v>True Color</v>
      </c>
      <c r="F720" s="3">
        <v>1367.4902</v>
      </c>
      <c r="G720" s="2" t="s">
        <v>63</v>
      </c>
      <c r="H720" s="2" t="s">
        <v>12</v>
      </c>
      <c r="I720" s="1">
        <v>2</v>
      </c>
      <c r="J720" s="3">
        <v>1367.4902</v>
      </c>
      <c r="K720" s="3">
        <v>0.16539000000000001</v>
      </c>
      <c r="L720" s="35">
        <f>LOG10(255^2/Table1[[#This Row],[MSE]])*10</f>
        <v>55.945711136689781</v>
      </c>
      <c r="M720" s="35">
        <f>(Table1[[#This Row],[Ukuran Asli (kb)]]-Table1[[#This Row],[Ukuran Hasil (kb)]])/Table1[[#This Row],[Ukuran Asli (kb)]]*100</f>
        <v>0</v>
      </c>
      <c r="N720" s="6" t="s">
        <v>240</v>
      </c>
    </row>
    <row r="721" spans="1:14" ht="15.75" hidden="1" thickBot="1" x14ac:dyDescent="0.3">
      <c r="A721" s="1">
        <v>720</v>
      </c>
      <c r="B721" s="7" t="s">
        <v>135</v>
      </c>
      <c r="C721" s="4" t="s">
        <v>20</v>
      </c>
      <c r="D721" s="1">
        <v>24</v>
      </c>
      <c r="E721" s="4" t="str">
        <f>IF(Table1[[#This Row],[Bit (pixel)]]=8,"Grayscale",IF(Table1[[#This Row],[Bit (pixel)]]=24,"True Color",""))</f>
        <v>True Color</v>
      </c>
      <c r="F721" s="3">
        <v>1367.4902</v>
      </c>
      <c r="G721" s="2" t="s">
        <v>63</v>
      </c>
      <c r="H721" s="2" t="s">
        <v>12</v>
      </c>
      <c r="I721" s="1">
        <v>3</v>
      </c>
      <c r="J721" s="3">
        <v>1367.4902</v>
      </c>
      <c r="K721" s="3">
        <v>1.6498999999999999</v>
      </c>
      <c r="L721" s="35">
        <f>LOG10(255^2/Table1[[#This Row],[MSE]])*10</f>
        <v>45.956227383293296</v>
      </c>
      <c r="M721" s="35">
        <f>(Table1[[#This Row],[Ukuran Asli (kb)]]-Table1[[#This Row],[Ukuran Hasil (kb)]])/Table1[[#This Row],[Ukuran Asli (kb)]]*100</f>
        <v>0</v>
      </c>
      <c r="N721" s="6" t="s">
        <v>240</v>
      </c>
    </row>
    <row r="722" spans="1:14" ht="15.75" hidden="1" thickBot="1" x14ac:dyDescent="0.3">
      <c r="A722" s="1">
        <v>721</v>
      </c>
      <c r="B722" s="7" t="s">
        <v>136</v>
      </c>
      <c r="C722" s="4" t="s">
        <v>20</v>
      </c>
      <c r="D722" s="1">
        <v>24</v>
      </c>
      <c r="E722" s="4" t="str">
        <f>IF(Table1[[#This Row],[Bit (pixel)]]=8,"Grayscale",IF(Table1[[#This Row],[Bit (pixel)]]=24,"True Color",""))</f>
        <v>True Color</v>
      </c>
      <c r="F722" s="3">
        <v>1367.4902</v>
      </c>
      <c r="G722" s="2" t="s">
        <v>63</v>
      </c>
      <c r="H722" s="2" t="s">
        <v>7</v>
      </c>
      <c r="I722" s="1">
        <v>1</v>
      </c>
      <c r="J722" s="3">
        <v>1367.4902</v>
      </c>
      <c r="K722" s="3">
        <v>9.2159000000000008E-3</v>
      </c>
      <c r="L722" s="35">
        <f>LOG10(255^2/Table1[[#This Row],[MSE]])*10</f>
        <v>68.485426072110613</v>
      </c>
      <c r="M722" s="35">
        <f>(Table1[[#This Row],[Ukuran Asli (kb)]]-Table1[[#This Row],[Ukuran Hasil (kb)]])/Table1[[#This Row],[Ukuran Asli (kb)]]*100</f>
        <v>0</v>
      </c>
      <c r="N722" s="6" t="s">
        <v>240</v>
      </c>
    </row>
    <row r="723" spans="1:14" ht="15.75" hidden="1" thickBot="1" x14ac:dyDescent="0.3">
      <c r="A723" s="1">
        <v>722</v>
      </c>
      <c r="B723" s="7" t="s">
        <v>136</v>
      </c>
      <c r="C723" s="4" t="s">
        <v>20</v>
      </c>
      <c r="D723" s="1">
        <v>24</v>
      </c>
      <c r="E723" s="4" t="str">
        <f>IF(Table1[[#This Row],[Bit (pixel)]]=8,"Grayscale",IF(Table1[[#This Row],[Bit (pixel)]]=24,"True Color",""))</f>
        <v>True Color</v>
      </c>
      <c r="F723" s="3">
        <v>1367.4902</v>
      </c>
      <c r="G723" s="2" t="s">
        <v>63</v>
      </c>
      <c r="H723" s="2" t="s">
        <v>7</v>
      </c>
      <c r="I723" s="1">
        <v>2</v>
      </c>
      <c r="J723" s="3">
        <v>1367.4902</v>
      </c>
      <c r="K723" s="3">
        <v>1.0814999999999999</v>
      </c>
      <c r="L723" s="35">
        <f>LOG10(255^2/Table1[[#This Row],[MSE]])*10</f>
        <v>47.790538370927997</v>
      </c>
      <c r="M723" s="35">
        <f>(Table1[[#This Row],[Ukuran Asli (kb)]]-Table1[[#This Row],[Ukuran Hasil (kb)]])/Table1[[#This Row],[Ukuran Asli (kb)]]*100</f>
        <v>0</v>
      </c>
      <c r="N723" s="6" t="s">
        <v>240</v>
      </c>
    </row>
    <row r="724" spans="1:14" ht="15.75" hidden="1" thickBot="1" x14ac:dyDescent="0.3">
      <c r="A724" s="1">
        <v>723</v>
      </c>
      <c r="B724" s="7" t="s">
        <v>136</v>
      </c>
      <c r="C724" s="4" t="s">
        <v>20</v>
      </c>
      <c r="D724" s="1">
        <v>24</v>
      </c>
      <c r="E724" s="4" t="str">
        <f>IF(Table1[[#This Row],[Bit (pixel)]]=8,"Grayscale",IF(Table1[[#This Row],[Bit (pixel)]]=24,"True Color",""))</f>
        <v>True Color</v>
      </c>
      <c r="F724" s="3">
        <v>1367.4902</v>
      </c>
      <c r="G724" s="2" t="s">
        <v>63</v>
      </c>
      <c r="H724" s="2" t="s">
        <v>7</v>
      </c>
      <c r="I724" s="1">
        <v>3</v>
      </c>
      <c r="J724" s="3">
        <v>1367.4902</v>
      </c>
      <c r="K724" s="3">
        <v>5.0807000000000002</v>
      </c>
      <c r="L724" s="35">
        <f>LOG10(255^2/Table1[[#This Row],[MSE]])*10</f>
        <v>41.071568089788826</v>
      </c>
      <c r="M724" s="35">
        <f>(Table1[[#This Row],[Ukuran Asli (kb)]]-Table1[[#This Row],[Ukuran Hasil (kb)]])/Table1[[#This Row],[Ukuran Asli (kb)]]*100</f>
        <v>0</v>
      </c>
      <c r="N724" s="6" t="s">
        <v>240</v>
      </c>
    </row>
    <row r="725" spans="1:14" ht="15.75" hidden="1" thickBot="1" x14ac:dyDescent="0.3">
      <c r="A725" s="1">
        <v>724</v>
      </c>
      <c r="B725" s="7" t="s">
        <v>136</v>
      </c>
      <c r="C725" s="4" t="s">
        <v>20</v>
      </c>
      <c r="D725" s="1">
        <v>24</v>
      </c>
      <c r="E725" s="4" t="str">
        <f>IF(Table1[[#This Row],[Bit (pixel)]]=8,"Grayscale",IF(Table1[[#This Row],[Bit (pixel)]]=24,"True Color",""))</f>
        <v>True Color</v>
      </c>
      <c r="F725" s="3">
        <v>1367.4902</v>
      </c>
      <c r="G725" s="2" t="s">
        <v>63</v>
      </c>
      <c r="H725" s="2" t="s">
        <v>11</v>
      </c>
      <c r="I725" s="1">
        <v>1</v>
      </c>
      <c r="J725" s="3">
        <v>1367.4902</v>
      </c>
      <c r="K725" s="3">
        <v>3.7058E-3</v>
      </c>
      <c r="L725" s="35">
        <f>LOG10(255^2/Table1[[#This Row],[MSE]])*10</f>
        <v>72.441983838883232</v>
      </c>
      <c r="M725" s="35">
        <f>(Table1[[#This Row],[Ukuran Asli (kb)]]-Table1[[#This Row],[Ukuran Hasil (kb)]])/Table1[[#This Row],[Ukuran Asli (kb)]]*100</f>
        <v>0</v>
      </c>
      <c r="N725" s="6" t="s">
        <v>240</v>
      </c>
    </row>
    <row r="726" spans="1:14" ht="15.75" hidden="1" thickBot="1" x14ac:dyDescent="0.3">
      <c r="A726" s="1">
        <v>725</v>
      </c>
      <c r="B726" s="7" t="s">
        <v>136</v>
      </c>
      <c r="C726" s="4" t="s">
        <v>20</v>
      </c>
      <c r="D726" s="1">
        <v>24</v>
      </c>
      <c r="E726" s="4" t="str">
        <f>IF(Table1[[#This Row],[Bit (pixel)]]=8,"Grayscale",IF(Table1[[#This Row],[Bit (pixel)]]=24,"True Color",""))</f>
        <v>True Color</v>
      </c>
      <c r="F726" s="3">
        <v>1367.4902</v>
      </c>
      <c r="G726" s="2" t="s">
        <v>63</v>
      </c>
      <c r="H726" s="2" t="s">
        <v>11</v>
      </c>
      <c r="I726" s="1">
        <v>2</v>
      </c>
      <c r="J726" s="3">
        <v>1367.4902</v>
      </c>
      <c r="K726" s="3">
        <v>0.45533000000000001</v>
      </c>
      <c r="L726" s="35">
        <f>LOG10(255^2/Table1[[#This Row],[MSE]])*10</f>
        <v>51.547540955690835</v>
      </c>
      <c r="M726" s="35">
        <f>(Table1[[#This Row],[Ukuran Asli (kb)]]-Table1[[#This Row],[Ukuran Hasil (kb)]])/Table1[[#This Row],[Ukuran Asli (kb)]]*100</f>
        <v>0</v>
      </c>
      <c r="N726" s="6" t="s">
        <v>240</v>
      </c>
    </row>
    <row r="727" spans="1:14" ht="15.75" hidden="1" thickBot="1" x14ac:dyDescent="0.3">
      <c r="A727" s="1">
        <v>726</v>
      </c>
      <c r="B727" s="7" t="s">
        <v>136</v>
      </c>
      <c r="C727" s="4" t="s">
        <v>20</v>
      </c>
      <c r="D727" s="1">
        <v>24</v>
      </c>
      <c r="E727" s="4" t="str">
        <f>IF(Table1[[#This Row],[Bit (pixel)]]=8,"Grayscale",IF(Table1[[#This Row],[Bit (pixel)]]=24,"True Color",""))</f>
        <v>True Color</v>
      </c>
      <c r="F727" s="3">
        <v>1367.4902</v>
      </c>
      <c r="G727" s="2" t="s">
        <v>63</v>
      </c>
      <c r="H727" s="2" t="s">
        <v>11</v>
      </c>
      <c r="I727" s="1">
        <v>3</v>
      </c>
      <c r="J727" s="3">
        <v>1367.4902</v>
      </c>
      <c r="K727" s="3">
        <v>3.5424000000000002</v>
      </c>
      <c r="L727" s="35">
        <f>LOG10(255^2/Table1[[#This Row],[MSE]])*10</f>
        <v>42.637827616692817</v>
      </c>
      <c r="M727" s="35">
        <f>(Table1[[#This Row],[Ukuran Asli (kb)]]-Table1[[#This Row],[Ukuran Hasil (kb)]])/Table1[[#This Row],[Ukuran Asli (kb)]]*100</f>
        <v>0</v>
      </c>
      <c r="N727" s="6" t="s">
        <v>240</v>
      </c>
    </row>
    <row r="728" spans="1:14" ht="15.75" hidden="1" thickBot="1" x14ac:dyDescent="0.3">
      <c r="A728" s="1">
        <v>727</v>
      </c>
      <c r="B728" s="7" t="s">
        <v>136</v>
      </c>
      <c r="C728" s="4" t="s">
        <v>20</v>
      </c>
      <c r="D728" s="1">
        <v>24</v>
      </c>
      <c r="E728" s="4" t="str">
        <f>IF(Table1[[#This Row],[Bit (pixel)]]=8,"Grayscale",IF(Table1[[#This Row],[Bit (pixel)]]=24,"True Color",""))</f>
        <v>True Color</v>
      </c>
      <c r="F728" s="3">
        <v>1367.4902</v>
      </c>
      <c r="G728" s="2" t="s">
        <v>63</v>
      </c>
      <c r="H728" s="2" t="s">
        <v>12</v>
      </c>
      <c r="I728" s="1">
        <v>1</v>
      </c>
      <c r="J728" s="3">
        <v>1367.4902</v>
      </c>
      <c r="K728" s="3">
        <v>3.5067000000000002E-3</v>
      </c>
      <c r="L728" s="35">
        <f>LOG10(255^2/Table1[[#This Row],[MSE]])*10</f>
        <v>72.681817475149302</v>
      </c>
      <c r="M728" s="35">
        <f>(Table1[[#This Row],[Ukuran Asli (kb)]]-Table1[[#This Row],[Ukuran Hasil (kb)]])/Table1[[#This Row],[Ukuran Asli (kb)]]*100</f>
        <v>0</v>
      </c>
      <c r="N728" s="6" t="s">
        <v>240</v>
      </c>
    </row>
    <row r="729" spans="1:14" ht="15.75" hidden="1" thickBot="1" x14ac:dyDescent="0.3">
      <c r="A729" s="1">
        <v>728</v>
      </c>
      <c r="B729" s="7" t="s">
        <v>136</v>
      </c>
      <c r="C729" s="4" t="s">
        <v>20</v>
      </c>
      <c r="D729" s="1">
        <v>24</v>
      </c>
      <c r="E729" s="4" t="str">
        <f>IF(Table1[[#This Row],[Bit (pixel)]]=8,"Grayscale",IF(Table1[[#This Row],[Bit (pixel)]]=24,"True Color",""))</f>
        <v>True Color</v>
      </c>
      <c r="F729" s="3">
        <v>1367.4902</v>
      </c>
      <c r="G729" s="2" t="s">
        <v>63</v>
      </c>
      <c r="H729" s="2" t="s">
        <v>12</v>
      </c>
      <c r="I729" s="1">
        <v>2</v>
      </c>
      <c r="J729" s="3">
        <v>1367.4902</v>
      </c>
      <c r="K729" s="3">
        <v>0.43335000000000001</v>
      </c>
      <c r="L729" s="35">
        <f>LOG10(255^2/Table1[[#This Row],[MSE]])*10</f>
        <v>51.762415599680324</v>
      </c>
      <c r="M729" s="35">
        <f>(Table1[[#This Row],[Ukuran Asli (kb)]]-Table1[[#This Row],[Ukuran Hasil (kb)]])/Table1[[#This Row],[Ukuran Asli (kb)]]*100</f>
        <v>0</v>
      </c>
      <c r="N729" s="6" t="s">
        <v>240</v>
      </c>
    </row>
    <row r="730" spans="1:14" ht="15.75" hidden="1" thickBot="1" x14ac:dyDescent="0.3">
      <c r="A730" s="1">
        <v>729</v>
      </c>
      <c r="B730" s="7" t="s">
        <v>136</v>
      </c>
      <c r="C730" s="4" t="s">
        <v>20</v>
      </c>
      <c r="D730" s="1">
        <v>24</v>
      </c>
      <c r="E730" s="4" t="str">
        <f>IF(Table1[[#This Row],[Bit (pixel)]]=8,"Grayscale",IF(Table1[[#This Row],[Bit (pixel)]]=24,"True Color",""))</f>
        <v>True Color</v>
      </c>
      <c r="F730" s="3">
        <v>1367.4902</v>
      </c>
      <c r="G730" s="2" t="s">
        <v>63</v>
      </c>
      <c r="H730" s="2" t="s">
        <v>12</v>
      </c>
      <c r="I730" s="1">
        <v>3</v>
      </c>
      <c r="J730" s="3">
        <v>1367.4902</v>
      </c>
      <c r="K730" s="3">
        <v>3.1110000000000002</v>
      </c>
      <c r="L730" s="35">
        <f>LOG10(255^2/Table1[[#This Row],[MSE]])*10</f>
        <v>43.201803497592067</v>
      </c>
      <c r="M730" s="35">
        <f>(Table1[[#This Row],[Ukuran Asli (kb)]]-Table1[[#This Row],[Ukuran Hasil (kb)]])/Table1[[#This Row],[Ukuran Asli (kb)]]*100</f>
        <v>0</v>
      </c>
      <c r="N730" s="6" t="s">
        <v>240</v>
      </c>
    </row>
    <row r="731" spans="1:14" ht="15.75" hidden="1" thickBot="1" x14ac:dyDescent="0.3">
      <c r="A731" s="1">
        <v>730</v>
      </c>
      <c r="B731" s="7" t="s">
        <v>137</v>
      </c>
      <c r="C731" s="4" t="s">
        <v>20</v>
      </c>
      <c r="D731" s="1">
        <v>24</v>
      </c>
      <c r="E731" s="4" t="str">
        <f>IF(Table1[[#This Row],[Bit (pixel)]]=8,"Grayscale",IF(Table1[[#This Row],[Bit (pixel)]]=24,"True Color",""))</f>
        <v>True Color</v>
      </c>
      <c r="F731" s="3">
        <v>1367.4902</v>
      </c>
      <c r="G731" s="2" t="s">
        <v>63</v>
      </c>
      <c r="H731" s="2" t="s">
        <v>7</v>
      </c>
      <c r="I731" s="1">
        <v>1</v>
      </c>
      <c r="J731" s="3">
        <v>1367.4902</v>
      </c>
      <c r="K731" s="3">
        <v>8.1945000000000004E-3</v>
      </c>
      <c r="L731" s="35">
        <f>LOG10(255^2/Table1[[#This Row],[MSE]])*10</f>
        <v>68.995579012976464</v>
      </c>
      <c r="M731" s="35">
        <f>(Table1[[#This Row],[Ukuran Asli (kb)]]-Table1[[#This Row],[Ukuran Hasil (kb)]])/Table1[[#This Row],[Ukuran Asli (kb)]]*100</f>
        <v>0</v>
      </c>
      <c r="N731" s="6" t="s">
        <v>240</v>
      </c>
    </row>
    <row r="732" spans="1:14" ht="15.75" hidden="1" thickBot="1" x14ac:dyDescent="0.3">
      <c r="A732" s="1">
        <v>731</v>
      </c>
      <c r="B732" s="7" t="s">
        <v>137</v>
      </c>
      <c r="C732" s="4" t="s">
        <v>20</v>
      </c>
      <c r="D732" s="1">
        <v>24</v>
      </c>
      <c r="E732" s="4" t="str">
        <f>IF(Table1[[#This Row],[Bit (pixel)]]=8,"Grayscale",IF(Table1[[#This Row],[Bit (pixel)]]=24,"True Color",""))</f>
        <v>True Color</v>
      </c>
      <c r="F732" s="3">
        <v>1367.4902</v>
      </c>
      <c r="G732" s="2" t="s">
        <v>63</v>
      </c>
      <c r="H732" s="2" t="s">
        <v>7</v>
      </c>
      <c r="I732" s="1">
        <v>2</v>
      </c>
      <c r="J732" s="3">
        <v>1367.4902</v>
      </c>
      <c r="K732" s="3">
        <v>0.91879999999999995</v>
      </c>
      <c r="L732" s="35">
        <f>LOG10(255^2/Table1[[#This Row],[MSE]])*10</f>
        <v>48.49859374344922</v>
      </c>
      <c r="M732" s="35">
        <f>(Table1[[#This Row],[Ukuran Asli (kb)]]-Table1[[#This Row],[Ukuran Hasil (kb)]])/Table1[[#This Row],[Ukuran Asli (kb)]]*100</f>
        <v>0</v>
      </c>
      <c r="N732" s="6" t="s">
        <v>240</v>
      </c>
    </row>
    <row r="733" spans="1:14" ht="15.75" hidden="1" thickBot="1" x14ac:dyDescent="0.3">
      <c r="A733" s="1">
        <v>732</v>
      </c>
      <c r="B733" s="7" t="s">
        <v>137</v>
      </c>
      <c r="C733" s="4" t="s">
        <v>20</v>
      </c>
      <c r="D733" s="1">
        <v>24</v>
      </c>
      <c r="E733" s="4" t="str">
        <f>IF(Table1[[#This Row],[Bit (pixel)]]=8,"Grayscale",IF(Table1[[#This Row],[Bit (pixel)]]=24,"True Color",""))</f>
        <v>True Color</v>
      </c>
      <c r="F733" s="3">
        <v>1367.4902</v>
      </c>
      <c r="G733" s="2" t="s">
        <v>63</v>
      </c>
      <c r="H733" s="2" t="s">
        <v>7</v>
      </c>
      <c r="I733" s="1">
        <v>3</v>
      </c>
      <c r="J733" s="3">
        <v>1367.4902</v>
      </c>
      <c r="K733" s="3">
        <v>4.3799000000000001</v>
      </c>
      <c r="L733" s="35">
        <f>LOG10(255^2/Table1[[#This Row],[MSE]])*10</f>
        <v>41.716161658761322</v>
      </c>
      <c r="M733" s="35">
        <f>(Table1[[#This Row],[Ukuran Asli (kb)]]-Table1[[#This Row],[Ukuran Hasil (kb)]])/Table1[[#This Row],[Ukuran Asli (kb)]]*100</f>
        <v>0</v>
      </c>
      <c r="N733" s="6" t="s">
        <v>240</v>
      </c>
    </row>
    <row r="734" spans="1:14" ht="15.75" hidden="1" thickBot="1" x14ac:dyDescent="0.3">
      <c r="A734" s="1">
        <v>733</v>
      </c>
      <c r="B734" s="7" t="s">
        <v>137</v>
      </c>
      <c r="C734" s="4" t="s">
        <v>20</v>
      </c>
      <c r="D734" s="1">
        <v>24</v>
      </c>
      <c r="E734" s="4" t="str">
        <f>IF(Table1[[#This Row],[Bit (pixel)]]=8,"Grayscale",IF(Table1[[#This Row],[Bit (pixel)]]=24,"True Color",""))</f>
        <v>True Color</v>
      </c>
      <c r="F734" s="3">
        <v>1367.4902</v>
      </c>
      <c r="G734" s="2" t="s">
        <v>63</v>
      </c>
      <c r="H734" s="2" t="s">
        <v>11</v>
      </c>
      <c r="I734" s="1">
        <v>1</v>
      </c>
      <c r="J734" s="3">
        <v>1367.4902</v>
      </c>
      <c r="K734" s="3">
        <v>3.3790999999999999E-3</v>
      </c>
      <c r="L734" s="35">
        <f>LOG10(255^2/Table1[[#This Row],[MSE]])*10</f>
        <v>72.842793165314376</v>
      </c>
      <c r="M734" s="35">
        <f>(Table1[[#This Row],[Ukuran Asli (kb)]]-Table1[[#This Row],[Ukuran Hasil (kb)]])/Table1[[#This Row],[Ukuran Asli (kb)]]*100</f>
        <v>0</v>
      </c>
      <c r="N734" s="6" t="s">
        <v>240</v>
      </c>
    </row>
    <row r="735" spans="1:14" ht="15.75" hidden="1" thickBot="1" x14ac:dyDescent="0.3">
      <c r="A735" s="1">
        <v>734</v>
      </c>
      <c r="B735" s="7" t="s">
        <v>137</v>
      </c>
      <c r="C735" s="4" t="s">
        <v>20</v>
      </c>
      <c r="D735" s="1">
        <v>24</v>
      </c>
      <c r="E735" s="4" t="str">
        <f>IF(Table1[[#This Row],[Bit (pixel)]]=8,"Grayscale",IF(Table1[[#This Row],[Bit (pixel)]]=24,"True Color",""))</f>
        <v>True Color</v>
      </c>
      <c r="F735" s="3">
        <v>1367.4902</v>
      </c>
      <c r="G735" s="2" t="s">
        <v>63</v>
      </c>
      <c r="H735" s="2" t="s">
        <v>11</v>
      </c>
      <c r="I735" s="1">
        <v>2</v>
      </c>
      <c r="J735" s="3">
        <v>1367.4902</v>
      </c>
      <c r="K735" s="3">
        <v>0.37717000000000001</v>
      </c>
      <c r="L735" s="35">
        <f>LOG10(255^2/Table1[[#This Row],[MSE]])*10</f>
        <v>52.365432190947686</v>
      </c>
      <c r="M735" s="35">
        <f>(Table1[[#This Row],[Ukuran Asli (kb)]]-Table1[[#This Row],[Ukuran Hasil (kb)]])/Table1[[#This Row],[Ukuran Asli (kb)]]*100</f>
        <v>0</v>
      </c>
      <c r="N735" s="6" t="s">
        <v>240</v>
      </c>
    </row>
    <row r="736" spans="1:14" ht="15.75" hidden="1" thickBot="1" x14ac:dyDescent="0.3">
      <c r="A736" s="1">
        <v>735</v>
      </c>
      <c r="B736" s="7" t="s">
        <v>137</v>
      </c>
      <c r="C736" s="4" t="s">
        <v>20</v>
      </c>
      <c r="D736" s="1">
        <v>24</v>
      </c>
      <c r="E736" s="4" t="str">
        <f>IF(Table1[[#This Row],[Bit (pixel)]]=8,"Grayscale",IF(Table1[[#This Row],[Bit (pixel)]]=24,"True Color",""))</f>
        <v>True Color</v>
      </c>
      <c r="F736" s="3">
        <v>1367.4902</v>
      </c>
      <c r="G736" s="2" t="s">
        <v>63</v>
      </c>
      <c r="H736" s="2" t="s">
        <v>11</v>
      </c>
      <c r="I736" s="1">
        <v>3</v>
      </c>
      <c r="J736" s="3">
        <v>1367.4902</v>
      </c>
      <c r="K736" s="3">
        <v>2.8254999999999999</v>
      </c>
      <c r="L736" s="35">
        <f>LOG10(255^2/Table1[[#This Row],[MSE]])*10</f>
        <v>43.619850492339935</v>
      </c>
      <c r="M736" s="35">
        <f>(Table1[[#This Row],[Ukuran Asli (kb)]]-Table1[[#This Row],[Ukuran Hasil (kb)]])/Table1[[#This Row],[Ukuran Asli (kb)]]*100</f>
        <v>0</v>
      </c>
      <c r="N736" s="6" t="s">
        <v>240</v>
      </c>
    </row>
    <row r="737" spans="1:14" ht="15.75" hidden="1" thickBot="1" x14ac:dyDescent="0.3">
      <c r="A737" s="1">
        <v>736</v>
      </c>
      <c r="B737" s="7" t="s">
        <v>137</v>
      </c>
      <c r="C737" s="4" t="s">
        <v>20</v>
      </c>
      <c r="D737" s="1">
        <v>24</v>
      </c>
      <c r="E737" s="4" t="str">
        <f>IF(Table1[[#This Row],[Bit (pixel)]]=8,"Grayscale",IF(Table1[[#This Row],[Bit (pixel)]]=24,"True Color",""))</f>
        <v>True Color</v>
      </c>
      <c r="F737" s="3">
        <v>1367.4902</v>
      </c>
      <c r="G737" s="2" t="s">
        <v>63</v>
      </c>
      <c r="H737" s="2" t="s">
        <v>12</v>
      </c>
      <c r="I737" s="1">
        <v>1</v>
      </c>
      <c r="J737" s="3">
        <v>1367.4902</v>
      </c>
      <c r="K737" s="3">
        <v>2.8002000000000001E-3</v>
      </c>
      <c r="L737" s="35">
        <f>LOG10(255^2/Table1[[#This Row],[MSE]])*10</f>
        <v>73.658913095991096</v>
      </c>
      <c r="M737" s="35">
        <f>(Table1[[#This Row],[Ukuran Asli (kb)]]-Table1[[#This Row],[Ukuran Hasil (kb)]])/Table1[[#This Row],[Ukuran Asli (kb)]]*100</f>
        <v>0</v>
      </c>
      <c r="N737" s="6" t="s">
        <v>240</v>
      </c>
    </row>
    <row r="738" spans="1:14" ht="15.75" hidden="1" thickBot="1" x14ac:dyDescent="0.3">
      <c r="A738" s="1">
        <v>737</v>
      </c>
      <c r="B738" s="7" t="s">
        <v>137</v>
      </c>
      <c r="C738" s="4" t="s">
        <v>20</v>
      </c>
      <c r="D738" s="1">
        <v>24</v>
      </c>
      <c r="E738" s="4" t="str">
        <f>IF(Table1[[#This Row],[Bit (pixel)]]=8,"Grayscale",IF(Table1[[#This Row],[Bit (pixel)]]=24,"True Color",""))</f>
        <v>True Color</v>
      </c>
      <c r="F738" s="3">
        <v>1367.4902</v>
      </c>
      <c r="G738" s="2" t="s">
        <v>63</v>
      </c>
      <c r="H738" s="2" t="s">
        <v>12</v>
      </c>
      <c r="I738" s="1">
        <v>2</v>
      </c>
      <c r="J738" s="3">
        <v>1367.4902</v>
      </c>
      <c r="K738" s="3">
        <v>0.35326000000000002</v>
      </c>
      <c r="L738" s="35">
        <f>LOG10(255^2/Table1[[#This Row],[MSE]])*10</f>
        <v>52.649858962684775</v>
      </c>
      <c r="M738" s="35">
        <f>(Table1[[#This Row],[Ukuran Asli (kb)]]-Table1[[#This Row],[Ukuran Hasil (kb)]])/Table1[[#This Row],[Ukuran Asli (kb)]]*100</f>
        <v>0</v>
      </c>
      <c r="N738" s="6" t="s">
        <v>240</v>
      </c>
    </row>
    <row r="739" spans="1:14" ht="15.75" hidden="1" thickBot="1" x14ac:dyDescent="0.3">
      <c r="A739" s="1">
        <v>738</v>
      </c>
      <c r="B739" s="7" t="s">
        <v>137</v>
      </c>
      <c r="C739" s="4" t="s">
        <v>20</v>
      </c>
      <c r="D739" s="1">
        <v>24</v>
      </c>
      <c r="E739" s="4" t="str">
        <f>IF(Table1[[#This Row],[Bit (pixel)]]=8,"Grayscale",IF(Table1[[#This Row],[Bit (pixel)]]=24,"True Color",""))</f>
        <v>True Color</v>
      </c>
      <c r="F739" s="3">
        <v>1367.4902</v>
      </c>
      <c r="G739" s="2" t="s">
        <v>63</v>
      </c>
      <c r="H739" s="2" t="s">
        <v>12</v>
      </c>
      <c r="I739" s="1">
        <v>3</v>
      </c>
      <c r="J739" s="3">
        <v>1367.4902</v>
      </c>
      <c r="K739" s="3">
        <v>2.6440999999999999</v>
      </c>
      <c r="L739" s="35">
        <f>LOG10(255^2/Table1[[#This Row],[MSE]])*10</f>
        <v>43.908024847037296</v>
      </c>
      <c r="M739" s="35">
        <f>(Table1[[#This Row],[Ukuran Asli (kb)]]-Table1[[#This Row],[Ukuran Hasil (kb)]])/Table1[[#This Row],[Ukuran Asli (kb)]]*100</f>
        <v>0</v>
      </c>
      <c r="N739" s="6" t="s">
        <v>240</v>
      </c>
    </row>
    <row r="740" spans="1:14" ht="15.75" hidden="1" thickBot="1" x14ac:dyDescent="0.3">
      <c r="A740" s="1">
        <v>739</v>
      </c>
      <c r="B740" s="7" t="s">
        <v>138</v>
      </c>
      <c r="C740" s="4" t="s">
        <v>20</v>
      </c>
      <c r="D740" s="1">
        <v>24</v>
      </c>
      <c r="E740" s="4" t="str">
        <f>IF(Table1[[#This Row],[Bit (pixel)]]=8,"Grayscale",IF(Table1[[#This Row],[Bit (pixel)]]=24,"True Color",""))</f>
        <v>True Color</v>
      </c>
      <c r="F740" s="3">
        <v>1367.4902</v>
      </c>
      <c r="G740" s="2" t="s">
        <v>63</v>
      </c>
      <c r="H740" s="2" t="s">
        <v>7</v>
      </c>
      <c r="I740" s="1">
        <v>1</v>
      </c>
      <c r="J740" s="3">
        <v>1367.4902</v>
      </c>
      <c r="K740" s="3">
        <v>9.2159000000000008E-3</v>
      </c>
      <c r="L740" s="35">
        <f>LOG10(255^2/Table1[[#This Row],[MSE]])*10</f>
        <v>68.485426072110613</v>
      </c>
      <c r="M740" s="35">
        <f>(Table1[[#This Row],[Ukuran Asli (kb)]]-Table1[[#This Row],[Ukuran Hasil (kb)]])/Table1[[#This Row],[Ukuran Asli (kb)]]*100</f>
        <v>0</v>
      </c>
      <c r="N740" s="6" t="s">
        <v>240</v>
      </c>
    </row>
    <row r="741" spans="1:14" ht="15.75" hidden="1" thickBot="1" x14ac:dyDescent="0.3">
      <c r="A741" s="1">
        <v>740</v>
      </c>
      <c r="B741" s="7" t="s">
        <v>138</v>
      </c>
      <c r="C741" s="4" t="s">
        <v>20</v>
      </c>
      <c r="D741" s="1">
        <v>24</v>
      </c>
      <c r="E741" s="4" t="str">
        <f>IF(Table1[[#This Row],[Bit (pixel)]]=8,"Grayscale",IF(Table1[[#This Row],[Bit (pixel)]]=24,"True Color",""))</f>
        <v>True Color</v>
      </c>
      <c r="F741" s="3">
        <v>1367.4902</v>
      </c>
      <c r="G741" s="2" t="s">
        <v>63</v>
      </c>
      <c r="H741" s="2" t="s">
        <v>7</v>
      </c>
      <c r="I741" s="1">
        <v>2</v>
      </c>
      <c r="J741" s="3">
        <v>1367.4902</v>
      </c>
      <c r="K741" s="3">
        <v>1.0814999999999999</v>
      </c>
      <c r="L741" s="35">
        <f>LOG10(255^2/Table1[[#This Row],[MSE]])*10</f>
        <v>47.790538370927997</v>
      </c>
      <c r="M741" s="35">
        <f>(Table1[[#This Row],[Ukuran Asli (kb)]]-Table1[[#This Row],[Ukuran Hasil (kb)]])/Table1[[#This Row],[Ukuran Asli (kb)]]*100</f>
        <v>0</v>
      </c>
      <c r="N741" s="6" t="s">
        <v>240</v>
      </c>
    </row>
    <row r="742" spans="1:14" ht="15.75" hidden="1" thickBot="1" x14ac:dyDescent="0.3">
      <c r="A742" s="1">
        <v>741</v>
      </c>
      <c r="B742" s="7" t="s">
        <v>138</v>
      </c>
      <c r="C742" s="4" t="s">
        <v>20</v>
      </c>
      <c r="D742" s="1">
        <v>24</v>
      </c>
      <c r="E742" s="4" t="str">
        <f>IF(Table1[[#This Row],[Bit (pixel)]]=8,"Grayscale",IF(Table1[[#This Row],[Bit (pixel)]]=24,"True Color",""))</f>
        <v>True Color</v>
      </c>
      <c r="F742" s="3">
        <v>1367.4902</v>
      </c>
      <c r="G742" s="2" t="s">
        <v>63</v>
      </c>
      <c r="H742" s="2" t="s">
        <v>7</v>
      </c>
      <c r="I742" s="1">
        <v>3</v>
      </c>
      <c r="J742" s="3">
        <v>1367.4902</v>
      </c>
      <c r="K742" s="3">
        <v>5.0807000000000002</v>
      </c>
      <c r="L742" s="35">
        <f>LOG10(255^2/Table1[[#This Row],[MSE]])*10</f>
        <v>41.071568089788826</v>
      </c>
      <c r="M742" s="35">
        <f>(Table1[[#This Row],[Ukuran Asli (kb)]]-Table1[[#This Row],[Ukuran Hasil (kb)]])/Table1[[#This Row],[Ukuran Asli (kb)]]*100</f>
        <v>0</v>
      </c>
      <c r="N742" s="6" t="s">
        <v>240</v>
      </c>
    </row>
    <row r="743" spans="1:14" ht="15.75" hidden="1" thickBot="1" x14ac:dyDescent="0.3">
      <c r="A743" s="1">
        <v>742</v>
      </c>
      <c r="B743" s="7" t="s">
        <v>138</v>
      </c>
      <c r="C743" s="4" t="s">
        <v>20</v>
      </c>
      <c r="D743" s="1">
        <v>24</v>
      </c>
      <c r="E743" s="4" t="str">
        <f>IF(Table1[[#This Row],[Bit (pixel)]]=8,"Grayscale",IF(Table1[[#This Row],[Bit (pixel)]]=24,"True Color",""))</f>
        <v>True Color</v>
      </c>
      <c r="F743" s="3">
        <v>1367.4902</v>
      </c>
      <c r="G743" s="2" t="s">
        <v>63</v>
      </c>
      <c r="H743" s="2" t="s">
        <v>11</v>
      </c>
      <c r="I743" s="1">
        <v>1</v>
      </c>
      <c r="J743" s="3">
        <v>1367.4902</v>
      </c>
      <c r="K743" s="3">
        <v>3.7058E-3</v>
      </c>
      <c r="L743" s="35">
        <f>LOG10(255^2/Table1[[#This Row],[MSE]])*10</f>
        <v>72.441983838883232</v>
      </c>
      <c r="M743" s="35">
        <f>(Table1[[#This Row],[Ukuran Asli (kb)]]-Table1[[#This Row],[Ukuran Hasil (kb)]])/Table1[[#This Row],[Ukuran Asli (kb)]]*100</f>
        <v>0</v>
      </c>
      <c r="N743" s="6" t="s">
        <v>240</v>
      </c>
    </row>
    <row r="744" spans="1:14" ht="15.75" hidden="1" thickBot="1" x14ac:dyDescent="0.3">
      <c r="A744" s="1">
        <v>743</v>
      </c>
      <c r="B744" s="7" t="s">
        <v>138</v>
      </c>
      <c r="C744" s="4" t="s">
        <v>20</v>
      </c>
      <c r="D744" s="1">
        <v>24</v>
      </c>
      <c r="E744" s="4" t="str">
        <f>IF(Table1[[#This Row],[Bit (pixel)]]=8,"Grayscale",IF(Table1[[#This Row],[Bit (pixel)]]=24,"True Color",""))</f>
        <v>True Color</v>
      </c>
      <c r="F744" s="3">
        <v>1367.4902</v>
      </c>
      <c r="G744" s="2" t="s">
        <v>63</v>
      </c>
      <c r="H744" s="2" t="s">
        <v>11</v>
      </c>
      <c r="I744" s="1">
        <v>2</v>
      </c>
      <c r="J744" s="3">
        <v>1367.4902</v>
      </c>
      <c r="K744" s="3">
        <v>0.45533000000000001</v>
      </c>
      <c r="L744" s="35">
        <f>LOG10(255^2/Table1[[#This Row],[MSE]])*10</f>
        <v>51.547540955690835</v>
      </c>
      <c r="M744" s="35">
        <f>(Table1[[#This Row],[Ukuran Asli (kb)]]-Table1[[#This Row],[Ukuran Hasil (kb)]])/Table1[[#This Row],[Ukuran Asli (kb)]]*100</f>
        <v>0</v>
      </c>
      <c r="N744" s="6" t="s">
        <v>240</v>
      </c>
    </row>
    <row r="745" spans="1:14" ht="15.75" hidden="1" thickBot="1" x14ac:dyDescent="0.3">
      <c r="A745" s="1">
        <v>744</v>
      </c>
      <c r="B745" s="7" t="s">
        <v>138</v>
      </c>
      <c r="C745" s="4" t="s">
        <v>20</v>
      </c>
      <c r="D745" s="1">
        <v>24</v>
      </c>
      <c r="E745" s="4" t="str">
        <f>IF(Table1[[#This Row],[Bit (pixel)]]=8,"Grayscale",IF(Table1[[#This Row],[Bit (pixel)]]=24,"True Color",""))</f>
        <v>True Color</v>
      </c>
      <c r="F745" s="3">
        <v>1367.4902</v>
      </c>
      <c r="G745" s="2" t="s">
        <v>63</v>
      </c>
      <c r="H745" s="2" t="s">
        <v>11</v>
      </c>
      <c r="I745" s="1">
        <v>3</v>
      </c>
      <c r="J745" s="3">
        <v>1367.4902</v>
      </c>
      <c r="K745" s="3">
        <v>3.5424000000000002</v>
      </c>
      <c r="L745" s="35">
        <f>LOG10(255^2/Table1[[#This Row],[MSE]])*10</f>
        <v>42.637827616692817</v>
      </c>
      <c r="M745" s="35">
        <f>(Table1[[#This Row],[Ukuran Asli (kb)]]-Table1[[#This Row],[Ukuran Hasil (kb)]])/Table1[[#This Row],[Ukuran Asli (kb)]]*100</f>
        <v>0</v>
      </c>
      <c r="N745" s="6" t="s">
        <v>240</v>
      </c>
    </row>
    <row r="746" spans="1:14" ht="15.75" hidden="1" thickBot="1" x14ac:dyDescent="0.3">
      <c r="A746" s="1">
        <v>745</v>
      </c>
      <c r="B746" s="7" t="s">
        <v>138</v>
      </c>
      <c r="C746" s="4" t="s">
        <v>20</v>
      </c>
      <c r="D746" s="1">
        <v>24</v>
      </c>
      <c r="E746" s="4" t="str">
        <f>IF(Table1[[#This Row],[Bit (pixel)]]=8,"Grayscale",IF(Table1[[#This Row],[Bit (pixel)]]=24,"True Color",""))</f>
        <v>True Color</v>
      </c>
      <c r="F746" s="3">
        <v>1367.4902</v>
      </c>
      <c r="G746" s="2" t="s">
        <v>63</v>
      </c>
      <c r="H746" s="2" t="s">
        <v>12</v>
      </c>
      <c r="I746" s="1">
        <v>1</v>
      </c>
      <c r="J746" s="3">
        <v>1367.4902</v>
      </c>
      <c r="K746" s="3">
        <v>3.5067000000000002E-3</v>
      </c>
      <c r="L746" s="35">
        <f>LOG10(255^2/Table1[[#This Row],[MSE]])*10</f>
        <v>72.681817475149302</v>
      </c>
      <c r="M746" s="35">
        <f>(Table1[[#This Row],[Ukuran Asli (kb)]]-Table1[[#This Row],[Ukuran Hasil (kb)]])/Table1[[#This Row],[Ukuran Asli (kb)]]*100</f>
        <v>0</v>
      </c>
      <c r="N746" s="6" t="s">
        <v>240</v>
      </c>
    </row>
    <row r="747" spans="1:14" ht="15.75" hidden="1" thickBot="1" x14ac:dyDescent="0.3">
      <c r="A747" s="1">
        <v>746</v>
      </c>
      <c r="B747" s="7" t="s">
        <v>138</v>
      </c>
      <c r="C747" s="4" t="s">
        <v>20</v>
      </c>
      <c r="D747" s="1">
        <v>24</v>
      </c>
      <c r="E747" s="4" t="str">
        <f>IF(Table1[[#This Row],[Bit (pixel)]]=8,"Grayscale",IF(Table1[[#This Row],[Bit (pixel)]]=24,"True Color",""))</f>
        <v>True Color</v>
      </c>
      <c r="F747" s="3">
        <v>1367.4902</v>
      </c>
      <c r="G747" s="2" t="s">
        <v>63</v>
      </c>
      <c r="H747" s="2" t="s">
        <v>12</v>
      </c>
      <c r="I747" s="1">
        <v>2</v>
      </c>
      <c r="J747" s="3">
        <v>1367.4902</v>
      </c>
      <c r="K747" s="3">
        <v>0.43335000000000001</v>
      </c>
      <c r="L747" s="35">
        <f>LOG10(255^2/Table1[[#This Row],[MSE]])*10</f>
        <v>51.762415599680324</v>
      </c>
      <c r="M747" s="35">
        <f>(Table1[[#This Row],[Ukuran Asli (kb)]]-Table1[[#This Row],[Ukuran Hasil (kb)]])/Table1[[#This Row],[Ukuran Asli (kb)]]*100</f>
        <v>0</v>
      </c>
      <c r="N747" s="6" t="s">
        <v>240</v>
      </c>
    </row>
    <row r="748" spans="1:14" ht="15.75" hidden="1" thickBot="1" x14ac:dyDescent="0.3">
      <c r="A748" s="1">
        <v>747</v>
      </c>
      <c r="B748" s="7" t="s">
        <v>138</v>
      </c>
      <c r="C748" s="4" t="s">
        <v>20</v>
      </c>
      <c r="D748" s="1">
        <v>24</v>
      </c>
      <c r="E748" s="4" t="str">
        <f>IF(Table1[[#This Row],[Bit (pixel)]]=8,"Grayscale",IF(Table1[[#This Row],[Bit (pixel)]]=24,"True Color",""))</f>
        <v>True Color</v>
      </c>
      <c r="F748" s="3">
        <v>1367.4902</v>
      </c>
      <c r="G748" s="2" t="s">
        <v>63</v>
      </c>
      <c r="H748" s="2" t="s">
        <v>12</v>
      </c>
      <c r="I748" s="1">
        <v>3</v>
      </c>
      <c r="J748" s="3">
        <v>1367.4902</v>
      </c>
      <c r="K748" s="3">
        <v>3.1110000000000002</v>
      </c>
      <c r="L748" s="35">
        <f>LOG10(255^2/Table1[[#This Row],[MSE]])*10</f>
        <v>43.201803497592067</v>
      </c>
      <c r="M748" s="35">
        <f>(Table1[[#This Row],[Ukuran Asli (kb)]]-Table1[[#This Row],[Ukuran Hasil (kb)]])/Table1[[#This Row],[Ukuran Asli (kb)]]*100</f>
        <v>0</v>
      </c>
      <c r="N748" s="6" t="s">
        <v>240</v>
      </c>
    </row>
    <row r="749" spans="1:14" ht="15.75" hidden="1" thickBot="1" x14ac:dyDescent="0.3">
      <c r="A749" s="1">
        <v>748</v>
      </c>
      <c r="B749" s="7" t="s">
        <v>139</v>
      </c>
      <c r="C749" s="4" t="s">
        <v>20</v>
      </c>
      <c r="D749" s="1">
        <v>24</v>
      </c>
      <c r="E749" s="4" t="str">
        <f>IF(Table1[[#This Row],[Bit (pixel)]]=8,"Grayscale",IF(Table1[[#This Row],[Bit (pixel)]]=24,"True Color",""))</f>
        <v>True Color</v>
      </c>
      <c r="F749" s="3">
        <v>1367.4902</v>
      </c>
      <c r="G749" s="2" t="s">
        <v>63</v>
      </c>
      <c r="H749" s="2" t="s">
        <v>7</v>
      </c>
      <c r="I749" s="1">
        <v>1</v>
      </c>
      <c r="J749" s="3">
        <v>1367.4902</v>
      </c>
      <c r="K749" s="3">
        <v>1.9358000000000001E-3</v>
      </c>
      <c r="L749" s="35">
        <f>LOG10(255^2/Table1[[#This Row],[MSE]])*10</f>
        <v>75.262198753455365</v>
      </c>
      <c r="M749" s="35">
        <f>(Table1[[#This Row],[Ukuran Asli (kb)]]-Table1[[#This Row],[Ukuran Hasil (kb)]])/Table1[[#This Row],[Ukuran Asli (kb)]]*100</f>
        <v>0</v>
      </c>
      <c r="N749" s="6" t="s">
        <v>240</v>
      </c>
    </row>
    <row r="750" spans="1:14" ht="15.75" hidden="1" thickBot="1" x14ac:dyDescent="0.3">
      <c r="A750" s="1">
        <v>749</v>
      </c>
      <c r="B750" s="7" t="s">
        <v>139</v>
      </c>
      <c r="C750" s="4" t="s">
        <v>20</v>
      </c>
      <c r="D750" s="1">
        <v>24</v>
      </c>
      <c r="E750" s="4" t="str">
        <f>IF(Table1[[#This Row],[Bit (pixel)]]=8,"Grayscale",IF(Table1[[#This Row],[Bit (pixel)]]=24,"True Color",""))</f>
        <v>True Color</v>
      </c>
      <c r="F750" s="3">
        <v>1367.4902</v>
      </c>
      <c r="G750" s="2" t="s">
        <v>63</v>
      </c>
      <c r="H750" s="2" t="s">
        <v>7</v>
      </c>
      <c r="I750" s="1">
        <v>2</v>
      </c>
      <c r="J750" s="3">
        <v>1367.4902</v>
      </c>
      <c r="K750" s="3">
        <v>0.46782000000000001</v>
      </c>
      <c r="L750" s="35">
        <f>LOG10(255^2/Table1[[#This Row],[MSE]])*10</f>
        <v>51.430015762635918</v>
      </c>
      <c r="M750" s="35">
        <f>(Table1[[#This Row],[Ukuran Asli (kb)]]-Table1[[#This Row],[Ukuran Hasil (kb)]])/Table1[[#This Row],[Ukuran Asli (kb)]]*100</f>
        <v>0</v>
      </c>
      <c r="N750" s="6" t="s">
        <v>240</v>
      </c>
    </row>
    <row r="751" spans="1:14" ht="15.75" hidden="1" thickBot="1" x14ac:dyDescent="0.3">
      <c r="A751" s="1">
        <v>750</v>
      </c>
      <c r="B751" s="7" t="s">
        <v>139</v>
      </c>
      <c r="C751" s="4" t="s">
        <v>20</v>
      </c>
      <c r="D751" s="1">
        <v>24</v>
      </c>
      <c r="E751" s="4" t="str">
        <f>IF(Table1[[#This Row],[Bit (pixel)]]=8,"Grayscale",IF(Table1[[#This Row],[Bit (pixel)]]=24,"True Color",""))</f>
        <v>True Color</v>
      </c>
      <c r="F751" s="3">
        <v>1367.4902</v>
      </c>
      <c r="G751" s="2" t="s">
        <v>63</v>
      </c>
      <c r="H751" s="2" t="s">
        <v>7</v>
      </c>
      <c r="I751" s="1">
        <v>3</v>
      </c>
      <c r="J751" s="3">
        <v>1367.4902</v>
      </c>
      <c r="K751" s="3">
        <v>3.0017999999999998</v>
      </c>
      <c r="L751" s="35">
        <f>LOG10(255^2/Table1[[#This Row],[MSE]])*10</f>
        <v>43.356986076008575</v>
      </c>
      <c r="M751" s="35">
        <f>(Table1[[#This Row],[Ukuran Asli (kb)]]-Table1[[#This Row],[Ukuran Hasil (kb)]])/Table1[[#This Row],[Ukuran Asli (kb)]]*100</f>
        <v>0</v>
      </c>
      <c r="N751" s="6" t="s">
        <v>240</v>
      </c>
    </row>
    <row r="752" spans="1:14" ht="15.75" hidden="1" thickBot="1" x14ac:dyDescent="0.3">
      <c r="A752" s="1">
        <v>751</v>
      </c>
      <c r="B752" s="7" t="s">
        <v>139</v>
      </c>
      <c r="C752" s="4" t="s">
        <v>20</v>
      </c>
      <c r="D752" s="1">
        <v>24</v>
      </c>
      <c r="E752" s="4" t="str">
        <f>IF(Table1[[#This Row],[Bit (pixel)]]=8,"Grayscale",IF(Table1[[#This Row],[Bit (pixel)]]=24,"True Color",""))</f>
        <v>True Color</v>
      </c>
      <c r="F752" s="3">
        <v>1367.4902</v>
      </c>
      <c r="G752" s="2" t="s">
        <v>63</v>
      </c>
      <c r="H752" s="2" t="s">
        <v>11</v>
      </c>
      <c r="I752" s="1">
        <v>1</v>
      </c>
      <c r="J752" s="3">
        <v>1367.4902</v>
      </c>
      <c r="K752" s="3">
        <v>8.5698999999999997E-2</v>
      </c>
      <c r="L752" s="35">
        <f>LOG10(255^2/Table1[[#This Row],[MSE]])*10</f>
        <v>58.80104606587836</v>
      </c>
      <c r="M752" s="35">
        <f>(Table1[[#This Row],[Ukuran Asli (kb)]]-Table1[[#This Row],[Ukuran Hasil (kb)]])/Table1[[#This Row],[Ukuran Asli (kb)]]*100</f>
        <v>0</v>
      </c>
      <c r="N752" s="6" t="s">
        <v>240</v>
      </c>
    </row>
    <row r="753" spans="1:14" ht="15.75" hidden="1" thickBot="1" x14ac:dyDescent="0.3">
      <c r="A753" s="1">
        <v>752</v>
      </c>
      <c r="B753" s="7" t="s">
        <v>139</v>
      </c>
      <c r="C753" s="4" t="s">
        <v>20</v>
      </c>
      <c r="D753" s="1">
        <v>24</v>
      </c>
      <c r="E753" s="4" t="str">
        <f>IF(Table1[[#This Row],[Bit (pixel)]]=8,"Grayscale",IF(Table1[[#This Row],[Bit (pixel)]]=24,"True Color",""))</f>
        <v>True Color</v>
      </c>
      <c r="F753" s="3">
        <v>1367.4902</v>
      </c>
      <c r="G753" s="2" t="s">
        <v>63</v>
      </c>
      <c r="H753" s="2" t="s">
        <v>11</v>
      </c>
      <c r="I753" s="1">
        <v>2</v>
      </c>
      <c r="J753" s="3">
        <v>1367.4902</v>
      </c>
      <c r="K753" s="3">
        <v>0.17369999999999999</v>
      </c>
      <c r="L753" s="35">
        <f>LOG10(255^2/Table1[[#This Row],[MSE]])*10</f>
        <v>55.732805424208117</v>
      </c>
      <c r="M753" s="35">
        <f>(Table1[[#This Row],[Ukuran Asli (kb)]]-Table1[[#This Row],[Ukuran Hasil (kb)]])/Table1[[#This Row],[Ukuran Asli (kb)]]*100</f>
        <v>0</v>
      </c>
      <c r="N753" s="6" t="s">
        <v>240</v>
      </c>
    </row>
    <row r="754" spans="1:14" ht="15.75" hidden="1" thickBot="1" x14ac:dyDescent="0.3">
      <c r="A754" s="1">
        <v>753</v>
      </c>
      <c r="B754" s="7" t="s">
        <v>139</v>
      </c>
      <c r="C754" s="4" t="s">
        <v>20</v>
      </c>
      <c r="D754" s="1">
        <v>24</v>
      </c>
      <c r="E754" s="4" t="str">
        <f>IF(Table1[[#This Row],[Bit (pixel)]]=8,"Grayscale",IF(Table1[[#This Row],[Bit (pixel)]]=24,"True Color",""))</f>
        <v>True Color</v>
      </c>
      <c r="F754" s="3">
        <v>1367.4902</v>
      </c>
      <c r="G754" s="2" t="s">
        <v>63</v>
      </c>
      <c r="H754" s="2" t="s">
        <v>11</v>
      </c>
      <c r="I754" s="1">
        <v>3</v>
      </c>
      <c r="J754" s="3">
        <v>1367.4902</v>
      </c>
      <c r="K754" s="3">
        <v>1.8029999999999999</v>
      </c>
      <c r="L754" s="35">
        <f>LOG10(255^2/Table1[[#This Row],[MSE]])*10</f>
        <v>45.570846341455081</v>
      </c>
      <c r="M754" s="35">
        <f>(Table1[[#This Row],[Ukuran Asli (kb)]]-Table1[[#This Row],[Ukuran Hasil (kb)]])/Table1[[#This Row],[Ukuran Asli (kb)]]*100</f>
        <v>0</v>
      </c>
      <c r="N754" s="6" t="s">
        <v>240</v>
      </c>
    </row>
    <row r="755" spans="1:14" ht="15.75" hidden="1" thickBot="1" x14ac:dyDescent="0.3">
      <c r="A755" s="1">
        <v>754</v>
      </c>
      <c r="B755" s="7" t="s">
        <v>139</v>
      </c>
      <c r="C755" s="4" t="s">
        <v>20</v>
      </c>
      <c r="D755" s="1">
        <v>24</v>
      </c>
      <c r="E755" s="4" t="str">
        <f>IF(Table1[[#This Row],[Bit (pixel)]]=8,"Grayscale",IF(Table1[[#This Row],[Bit (pixel)]]=24,"True Color",""))</f>
        <v>True Color</v>
      </c>
      <c r="F755" s="3">
        <v>1367.4902</v>
      </c>
      <c r="G755" s="2" t="s">
        <v>63</v>
      </c>
      <c r="H755" s="2" t="s">
        <v>12</v>
      </c>
      <c r="I755" s="1">
        <v>1</v>
      </c>
      <c r="J755" s="3">
        <v>1367.4902</v>
      </c>
      <c r="K755" s="3">
        <v>1.1688000000000001E-4</v>
      </c>
      <c r="L755" s="35">
        <f>LOG10(255^2/Table1[[#This Row],[MSE]])*10</f>
        <v>87.453401579416692</v>
      </c>
      <c r="M755" s="35">
        <f>(Table1[[#This Row],[Ukuran Asli (kb)]]-Table1[[#This Row],[Ukuran Hasil (kb)]])/Table1[[#This Row],[Ukuran Asli (kb)]]*100</f>
        <v>0</v>
      </c>
      <c r="N755" s="6" t="s">
        <v>240</v>
      </c>
    </row>
    <row r="756" spans="1:14" ht="15.75" hidden="1" thickBot="1" x14ac:dyDescent="0.3">
      <c r="A756" s="1">
        <v>755</v>
      </c>
      <c r="B756" s="7" t="s">
        <v>139</v>
      </c>
      <c r="C756" s="4" t="s">
        <v>20</v>
      </c>
      <c r="D756" s="1">
        <v>24</v>
      </c>
      <c r="E756" s="4" t="str">
        <f>IF(Table1[[#This Row],[Bit (pixel)]]=8,"Grayscale",IF(Table1[[#This Row],[Bit (pixel)]]=24,"True Color",""))</f>
        <v>True Color</v>
      </c>
      <c r="F756" s="3">
        <v>1367.4902</v>
      </c>
      <c r="G756" s="2" t="s">
        <v>63</v>
      </c>
      <c r="H756" s="2" t="s">
        <v>12</v>
      </c>
      <c r="I756" s="1">
        <v>2</v>
      </c>
      <c r="J756" s="3">
        <v>1367.4902</v>
      </c>
      <c r="K756" s="3">
        <v>0.16539000000000001</v>
      </c>
      <c r="L756" s="35">
        <f>LOG10(255^2/Table1[[#This Row],[MSE]])*10</f>
        <v>55.945711136689781</v>
      </c>
      <c r="M756" s="35">
        <f>(Table1[[#This Row],[Ukuran Asli (kb)]]-Table1[[#This Row],[Ukuran Hasil (kb)]])/Table1[[#This Row],[Ukuran Asli (kb)]]*100</f>
        <v>0</v>
      </c>
      <c r="N756" s="6" t="s">
        <v>240</v>
      </c>
    </row>
    <row r="757" spans="1:14" ht="15.75" hidden="1" thickBot="1" x14ac:dyDescent="0.3">
      <c r="A757" s="1">
        <v>756</v>
      </c>
      <c r="B757" s="7" t="s">
        <v>139</v>
      </c>
      <c r="C757" s="4" t="s">
        <v>20</v>
      </c>
      <c r="D757" s="1">
        <v>24</v>
      </c>
      <c r="E757" s="4" t="str">
        <f>IF(Table1[[#This Row],[Bit (pixel)]]=8,"Grayscale",IF(Table1[[#This Row],[Bit (pixel)]]=24,"True Color",""))</f>
        <v>True Color</v>
      </c>
      <c r="F757" s="3">
        <v>1367.4902</v>
      </c>
      <c r="G757" s="2" t="s">
        <v>63</v>
      </c>
      <c r="H757" s="2" t="s">
        <v>12</v>
      </c>
      <c r="I757" s="1">
        <v>3</v>
      </c>
      <c r="J757" s="3">
        <v>1367.4902</v>
      </c>
      <c r="K757" s="3">
        <v>1.6498999999999999</v>
      </c>
      <c r="L757" s="35">
        <f>LOG10(255^2/Table1[[#This Row],[MSE]])*10</f>
        <v>45.956227383293296</v>
      </c>
      <c r="M757" s="35">
        <f>(Table1[[#This Row],[Ukuran Asli (kb)]]-Table1[[#This Row],[Ukuran Hasil (kb)]])/Table1[[#This Row],[Ukuran Asli (kb)]]*100</f>
        <v>0</v>
      </c>
      <c r="N757" s="6" t="s">
        <v>240</v>
      </c>
    </row>
    <row r="758" spans="1:14" ht="15.75" hidden="1" thickBot="1" x14ac:dyDescent="0.3">
      <c r="A758" s="1">
        <v>757</v>
      </c>
      <c r="B758" s="7" t="s">
        <v>140</v>
      </c>
      <c r="C758" s="4" t="s">
        <v>20</v>
      </c>
      <c r="D758" s="1">
        <v>24</v>
      </c>
      <c r="E758" s="4" t="str">
        <f>IF(Table1[[#This Row],[Bit (pixel)]]=8,"Grayscale",IF(Table1[[#This Row],[Bit (pixel)]]=24,"True Color",""))</f>
        <v>True Color</v>
      </c>
      <c r="F758" s="3">
        <v>1367.4902</v>
      </c>
      <c r="G758" s="2" t="s">
        <v>63</v>
      </c>
      <c r="H758" s="2" t="s">
        <v>7</v>
      </c>
      <c r="I758" s="1">
        <v>1</v>
      </c>
      <c r="J758" s="3">
        <v>1367.4902</v>
      </c>
      <c r="K758" s="3">
        <v>9.2159000000000008E-3</v>
      </c>
      <c r="L758" s="35">
        <f>LOG10(255^2/Table1[[#This Row],[MSE]])*10</f>
        <v>68.485426072110613</v>
      </c>
      <c r="M758" s="35">
        <f>(Table1[[#This Row],[Ukuran Asli (kb)]]-Table1[[#This Row],[Ukuran Hasil (kb)]])/Table1[[#This Row],[Ukuran Asli (kb)]]*100</f>
        <v>0</v>
      </c>
      <c r="N758" s="6" t="s">
        <v>240</v>
      </c>
    </row>
    <row r="759" spans="1:14" ht="15.75" hidden="1" thickBot="1" x14ac:dyDescent="0.3">
      <c r="A759" s="1">
        <v>758</v>
      </c>
      <c r="B759" s="7" t="s">
        <v>140</v>
      </c>
      <c r="C759" s="4" t="s">
        <v>20</v>
      </c>
      <c r="D759" s="1">
        <v>24</v>
      </c>
      <c r="E759" s="4" t="str">
        <f>IF(Table1[[#This Row],[Bit (pixel)]]=8,"Grayscale",IF(Table1[[#This Row],[Bit (pixel)]]=24,"True Color",""))</f>
        <v>True Color</v>
      </c>
      <c r="F759" s="3">
        <v>1367.4902</v>
      </c>
      <c r="G759" s="2" t="s">
        <v>63</v>
      </c>
      <c r="H759" s="2" t="s">
        <v>7</v>
      </c>
      <c r="I759" s="1">
        <v>2</v>
      </c>
      <c r="J759" s="3">
        <v>1367.4902</v>
      </c>
      <c r="K759" s="3">
        <v>1.0814999999999999</v>
      </c>
      <c r="L759" s="35">
        <f>LOG10(255^2/Table1[[#This Row],[MSE]])*10</f>
        <v>47.790538370927997</v>
      </c>
      <c r="M759" s="35">
        <f>(Table1[[#This Row],[Ukuran Asli (kb)]]-Table1[[#This Row],[Ukuran Hasil (kb)]])/Table1[[#This Row],[Ukuran Asli (kb)]]*100</f>
        <v>0</v>
      </c>
      <c r="N759" s="6" t="s">
        <v>240</v>
      </c>
    </row>
    <row r="760" spans="1:14" ht="15.75" hidden="1" thickBot="1" x14ac:dyDescent="0.3">
      <c r="A760" s="1">
        <v>759</v>
      </c>
      <c r="B760" s="7" t="s">
        <v>140</v>
      </c>
      <c r="C760" s="4" t="s">
        <v>20</v>
      </c>
      <c r="D760" s="1">
        <v>24</v>
      </c>
      <c r="E760" s="4" t="str">
        <f>IF(Table1[[#This Row],[Bit (pixel)]]=8,"Grayscale",IF(Table1[[#This Row],[Bit (pixel)]]=24,"True Color",""))</f>
        <v>True Color</v>
      </c>
      <c r="F760" s="3">
        <v>1367.4902</v>
      </c>
      <c r="G760" s="2" t="s">
        <v>63</v>
      </c>
      <c r="H760" s="2" t="s">
        <v>7</v>
      </c>
      <c r="I760" s="1">
        <v>3</v>
      </c>
      <c r="J760" s="3">
        <v>1367.4902</v>
      </c>
      <c r="K760" s="3">
        <v>5.0807000000000002</v>
      </c>
      <c r="L760" s="35">
        <f>LOG10(255^2/Table1[[#This Row],[MSE]])*10</f>
        <v>41.071568089788826</v>
      </c>
      <c r="M760" s="35">
        <f>(Table1[[#This Row],[Ukuran Asli (kb)]]-Table1[[#This Row],[Ukuran Hasil (kb)]])/Table1[[#This Row],[Ukuran Asli (kb)]]*100</f>
        <v>0</v>
      </c>
      <c r="N760" s="6" t="s">
        <v>240</v>
      </c>
    </row>
    <row r="761" spans="1:14" ht="15.75" hidden="1" thickBot="1" x14ac:dyDescent="0.3">
      <c r="A761" s="1">
        <v>760</v>
      </c>
      <c r="B761" s="7" t="s">
        <v>140</v>
      </c>
      <c r="C761" s="4" t="s">
        <v>20</v>
      </c>
      <c r="D761" s="1">
        <v>24</v>
      </c>
      <c r="E761" s="4" t="str">
        <f>IF(Table1[[#This Row],[Bit (pixel)]]=8,"Grayscale",IF(Table1[[#This Row],[Bit (pixel)]]=24,"True Color",""))</f>
        <v>True Color</v>
      </c>
      <c r="F761" s="3">
        <v>1367.4902</v>
      </c>
      <c r="G761" s="2" t="s">
        <v>63</v>
      </c>
      <c r="H761" s="2" t="s">
        <v>11</v>
      </c>
      <c r="I761" s="1">
        <v>1</v>
      </c>
      <c r="J761" s="3">
        <v>1367.4902</v>
      </c>
      <c r="K761" s="3">
        <v>3.7058E-3</v>
      </c>
      <c r="L761" s="35">
        <f>LOG10(255^2/Table1[[#This Row],[MSE]])*10</f>
        <v>72.441983838883232</v>
      </c>
      <c r="M761" s="35">
        <f>(Table1[[#This Row],[Ukuran Asli (kb)]]-Table1[[#This Row],[Ukuran Hasil (kb)]])/Table1[[#This Row],[Ukuran Asli (kb)]]*100</f>
        <v>0</v>
      </c>
      <c r="N761" s="6" t="s">
        <v>240</v>
      </c>
    </row>
    <row r="762" spans="1:14" ht="15.75" hidden="1" thickBot="1" x14ac:dyDescent="0.3">
      <c r="A762" s="1">
        <v>761</v>
      </c>
      <c r="B762" s="7" t="s">
        <v>140</v>
      </c>
      <c r="C762" s="4" t="s">
        <v>20</v>
      </c>
      <c r="D762" s="1">
        <v>24</v>
      </c>
      <c r="E762" s="4" t="str">
        <f>IF(Table1[[#This Row],[Bit (pixel)]]=8,"Grayscale",IF(Table1[[#This Row],[Bit (pixel)]]=24,"True Color",""))</f>
        <v>True Color</v>
      </c>
      <c r="F762" s="3">
        <v>1367.4902</v>
      </c>
      <c r="G762" s="2" t="s">
        <v>63</v>
      </c>
      <c r="H762" s="2" t="s">
        <v>11</v>
      </c>
      <c r="I762" s="1">
        <v>2</v>
      </c>
      <c r="J762" s="3">
        <v>1367.4902</v>
      </c>
      <c r="K762" s="3">
        <v>0.45533000000000001</v>
      </c>
      <c r="L762" s="35">
        <f>LOG10(255^2/Table1[[#This Row],[MSE]])*10</f>
        <v>51.547540955690835</v>
      </c>
      <c r="M762" s="35">
        <f>(Table1[[#This Row],[Ukuran Asli (kb)]]-Table1[[#This Row],[Ukuran Hasil (kb)]])/Table1[[#This Row],[Ukuran Asli (kb)]]*100</f>
        <v>0</v>
      </c>
      <c r="N762" s="6" t="s">
        <v>240</v>
      </c>
    </row>
    <row r="763" spans="1:14" ht="15.75" hidden="1" thickBot="1" x14ac:dyDescent="0.3">
      <c r="A763" s="1">
        <v>762</v>
      </c>
      <c r="B763" s="7" t="s">
        <v>140</v>
      </c>
      <c r="C763" s="4" t="s">
        <v>20</v>
      </c>
      <c r="D763" s="1">
        <v>24</v>
      </c>
      <c r="E763" s="4" t="str">
        <f>IF(Table1[[#This Row],[Bit (pixel)]]=8,"Grayscale",IF(Table1[[#This Row],[Bit (pixel)]]=24,"True Color",""))</f>
        <v>True Color</v>
      </c>
      <c r="F763" s="3">
        <v>1367.4902</v>
      </c>
      <c r="G763" s="2" t="s">
        <v>63</v>
      </c>
      <c r="H763" s="2" t="s">
        <v>11</v>
      </c>
      <c r="I763" s="1">
        <v>3</v>
      </c>
      <c r="J763" s="3">
        <v>1367.4902</v>
      </c>
      <c r="K763" s="3">
        <v>3.5424000000000002</v>
      </c>
      <c r="L763" s="35">
        <f>LOG10(255^2/Table1[[#This Row],[MSE]])*10</f>
        <v>42.637827616692817</v>
      </c>
      <c r="M763" s="35">
        <f>(Table1[[#This Row],[Ukuran Asli (kb)]]-Table1[[#This Row],[Ukuran Hasil (kb)]])/Table1[[#This Row],[Ukuran Asli (kb)]]*100</f>
        <v>0</v>
      </c>
      <c r="N763" s="6" t="s">
        <v>240</v>
      </c>
    </row>
    <row r="764" spans="1:14" ht="15.75" hidden="1" thickBot="1" x14ac:dyDescent="0.3">
      <c r="A764" s="1">
        <v>763</v>
      </c>
      <c r="B764" s="7" t="s">
        <v>140</v>
      </c>
      <c r="C764" s="4" t="s">
        <v>20</v>
      </c>
      <c r="D764" s="1">
        <v>24</v>
      </c>
      <c r="E764" s="4" t="str">
        <f>IF(Table1[[#This Row],[Bit (pixel)]]=8,"Grayscale",IF(Table1[[#This Row],[Bit (pixel)]]=24,"True Color",""))</f>
        <v>True Color</v>
      </c>
      <c r="F764" s="3">
        <v>1367.4902</v>
      </c>
      <c r="G764" s="2" t="s">
        <v>63</v>
      </c>
      <c r="H764" s="2" t="s">
        <v>12</v>
      </c>
      <c r="I764" s="1">
        <v>1</v>
      </c>
      <c r="J764" s="3">
        <v>1367.4902</v>
      </c>
      <c r="K764" s="3">
        <v>3.5067000000000002E-3</v>
      </c>
      <c r="L764" s="35">
        <f>LOG10(255^2/Table1[[#This Row],[MSE]])*10</f>
        <v>72.681817475149302</v>
      </c>
      <c r="M764" s="35">
        <f>(Table1[[#This Row],[Ukuran Asli (kb)]]-Table1[[#This Row],[Ukuran Hasil (kb)]])/Table1[[#This Row],[Ukuran Asli (kb)]]*100</f>
        <v>0</v>
      </c>
      <c r="N764" s="6" t="s">
        <v>240</v>
      </c>
    </row>
    <row r="765" spans="1:14" ht="15.75" hidden="1" thickBot="1" x14ac:dyDescent="0.3">
      <c r="A765" s="1">
        <v>764</v>
      </c>
      <c r="B765" s="7" t="s">
        <v>140</v>
      </c>
      <c r="C765" s="4" t="s">
        <v>20</v>
      </c>
      <c r="D765" s="1">
        <v>24</v>
      </c>
      <c r="E765" s="4" t="str">
        <f>IF(Table1[[#This Row],[Bit (pixel)]]=8,"Grayscale",IF(Table1[[#This Row],[Bit (pixel)]]=24,"True Color",""))</f>
        <v>True Color</v>
      </c>
      <c r="F765" s="3">
        <v>1367.4902</v>
      </c>
      <c r="G765" s="2" t="s">
        <v>63</v>
      </c>
      <c r="H765" s="2" t="s">
        <v>12</v>
      </c>
      <c r="I765" s="1">
        <v>2</v>
      </c>
      <c r="J765" s="3">
        <v>1367.4902</v>
      </c>
      <c r="K765" s="3">
        <v>0.43335000000000001</v>
      </c>
      <c r="L765" s="35">
        <f>LOG10(255^2/Table1[[#This Row],[MSE]])*10</f>
        <v>51.762415599680324</v>
      </c>
      <c r="M765" s="35">
        <f>(Table1[[#This Row],[Ukuran Asli (kb)]]-Table1[[#This Row],[Ukuran Hasil (kb)]])/Table1[[#This Row],[Ukuran Asli (kb)]]*100</f>
        <v>0</v>
      </c>
      <c r="N765" s="6" t="s">
        <v>240</v>
      </c>
    </row>
    <row r="766" spans="1:14" ht="15.75" hidden="1" thickBot="1" x14ac:dyDescent="0.3">
      <c r="A766" s="1">
        <v>765</v>
      </c>
      <c r="B766" s="7" t="s">
        <v>140</v>
      </c>
      <c r="C766" s="4" t="s">
        <v>20</v>
      </c>
      <c r="D766" s="1">
        <v>24</v>
      </c>
      <c r="E766" s="4" t="str">
        <f>IF(Table1[[#This Row],[Bit (pixel)]]=8,"Grayscale",IF(Table1[[#This Row],[Bit (pixel)]]=24,"True Color",""))</f>
        <v>True Color</v>
      </c>
      <c r="F766" s="3">
        <v>1367.4902</v>
      </c>
      <c r="G766" s="2" t="s">
        <v>63</v>
      </c>
      <c r="H766" s="2" t="s">
        <v>12</v>
      </c>
      <c r="I766" s="1">
        <v>3</v>
      </c>
      <c r="J766" s="3">
        <v>1367.4902</v>
      </c>
      <c r="K766" s="3">
        <v>3.1110000000000002</v>
      </c>
      <c r="L766" s="35">
        <f>LOG10(255^2/Table1[[#This Row],[MSE]])*10</f>
        <v>43.201803497592067</v>
      </c>
      <c r="M766" s="35">
        <f>(Table1[[#This Row],[Ukuran Asli (kb)]]-Table1[[#This Row],[Ukuran Hasil (kb)]])/Table1[[#This Row],[Ukuran Asli (kb)]]*100</f>
        <v>0</v>
      </c>
      <c r="N766" s="6" t="s">
        <v>240</v>
      </c>
    </row>
    <row r="767" spans="1:14" ht="15.75" hidden="1" thickBot="1" x14ac:dyDescent="0.3">
      <c r="A767" s="1">
        <v>766</v>
      </c>
      <c r="B767" s="7" t="s">
        <v>141</v>
      </c>
      <c r="C767" s="4" t="s">
        <v>20</v>
      </c>
      <c r="D767" s="1">
        <v>24</v>
      </c>
      <c r="E767" s="4" t="str">
        <f>IF(Table1[[#This Row],[Bit (pixel)]]=8,"Grayscale",IF(Table1[[#This Row],[Bit (pixel)]]=24,"True Color",""))</f>
        <v>True Color</v>
      </c>
      <c r="F767" s="3">
        <v>1367.4902</v>
      </c>
      <c r="G767" s="2" t="s">
        <v>63</v>
      </c>
      <c r="H767" s="2" t="s">
        <v>7</v>
      </c>
      <c r="I767" s="1">
        <v>1</v>
      </c>
      <c r="J767" s="3">
        <v>1367.4902</v>
      </c>
      <c r="K767" s="3">
        <v>2.0999E-3</v>
      </c>
      <c r="L767" s="35">
        <f>LOG10(255^2/Table1[[#This Row],[MSE]])*10</f>
        <v>74.908817473160184</v>
      </c>
      <c r="M767" s="35">
        <f>(Table1[[#This Row],[Ukuran Asli (kb)]]-Table1[[#This Row],[Ukuran Hasil (kb)]])/Table1[[#This Row],[Ukuran Asli (kb)]]*100</f>
        <v>0</v>
      </c>
      <c r="N767" s="6" t="s">
        <v>240</v>
      </c>
    </row>
    <row r="768" spans="1:14" ht="15.75" hidden="1" thickBot="1" x14ac:dyDescent="0.3">
      <c r="A768" s="1">
        <v>767</v>
      </c>
      <c r="B768" s="7" t="s">
        <v>141</v>
      </c>
      <c r="C768" s="4" t="s">
        <v>20</v>
      </c>
      <c r="D768" s="1">
        <v>24</v>
      </c>
      <c r="E768" s="4" t="str">
        <f>IF(Table1[[#This Row],[Bit (pixel)]]=8,"Grayscale",IF(Table1[[#This Row],[Bit (pixel)]]=24,"True Color",""))</f>
        <v>True Color</v>
      </c>
      <c r="F768" s="3">
        <v>1367.4902</v>
      </c>
      <c r="G768" s="2" t="s">
        <v>63</v>
      </c>
      <c r="H768" s="2" t="s">
        <v>7</v>
      </c>
      <c r="I768" s="1">
        <v>2</v>
      </c>
      <c r="J768" s="3">
        <v>1367.4902</v>
      </c>
      <c r="K768" s="3">
        <v>0.49225999999999998</v>
      </c>
      <c r="L768" s="35">
        <f>LOG10(255^2/Table1[[#This Row],[MSE]])*10</f>
        <v>51.20885813506802</v>
      </c>
      <c r="M768" s="35">
        <f>(Table1[[#This Row],[Ukuran Asli (kb)]]-Table1[[#This Row],[Ukuran Hasil (kb)]])/Table1[[#This Row],[Ukuran Asli (kb)]]*100</f>
        <v>0</v>
      </c>
      <c r="N768" s="6" t="s">
        <v>240</v>
      </c>
    </row>
    <row r="769" spans="1:14" ht="15.75" hidden="1" thickBot="1" x14ac:dyDescent="0.3">
      <c r="A769" s="1">
        <v>768</v>
      </c>
      <c r="B769" s="7" t="s">
        <v>141</v>
      </c>
      <c r="C769" s="4" t="s">
        <v>20</v>
      </c>
      <c r="D769" s="1">
        <v>24</v>
      </c>
      <c r="E769" s="4" t="str">
        <f>IF(Table1[[#This Row],[Bit (pixel)]]=8,"Grayscale",IF(Table1[[#This Row],[Bit (pixel)]]=24,"True Color",""))</f>
        <v>True Color</v>
      </c>
      <c r="F769" s="3">
        <v>1367.4902</v>
      </c>
      <c r="G769" s="2" t="s">
        <v>63</v>
      </c>
      <c r="H769" s="2" t="s">
        <v>7</v>
      </c>
      <c r="I769" s="1">
        <v>3</v>
      </c>
      <c r="J769" s="3">
        <v>1367.4902</v>
      </c>
      <c r="K769" s="3">
        <v>3.1415000000000002</v>
      </c>
      <c r="L769" s="35">
        <f>LOG10(255^2/Table1[[#This Row],[MSE]])*10</f>
        <v>43.159432968159521</v>
      </c>
      <c r="M769" s="35">
        <f>(Table1[[#This Row],[Ukuran Asli (kb)]]-Table1[[#This Row],[Ukuran Hasil (kb)]])/Table1[[#This Row],[Ukuran Asli (kb)]]*100</f>
        <v>0</v>
      </c>
      <c r="N769" s="6" t="s">
        <v>240</v>
      </c>
    </row>
    <row r="770" spans="1:14" ht="15.75" hidden="1" thickBot="1" x14ac:dyDescent="0.3">
      <c r="A770" s="1">
        <v>769</v>
      </c>
      <c r="B770" s="7" t="s">
        <v>141</v>
      </c>
      <c r="C770" s="4" t="s">
        <v>20</v>
      </c>
      <c r="D770" s="1">
        <v>24</v>
      </c>
      <c r="E770" s="4" t="str">
        <f>IF(Table1[[#This Row],[Bit (pixel)]]=8,"Grayscale",IF(Table1[[#This Row],[Bit (pixel)]]=24,"True Color",""))</f>
        <v>True Color</v>
      </c>
      <c r="F770" s="3">
        <v>1367.4902</v>
      </c>
      <c r="G770" s="2" t="s">
        <v>63</v>
      </c>
      <c r="H770" s="2" t="s">
        <v>11</v>
      </c>
      <c r="I770" s="1">
        <v>1</v>
      </c>
      <c r="J770" s="3">
        <v>1367.4902</v>
      </c>
      <c r="K770" s="3">
        <v>0.14044999999999999</v>
      </c>
      <c r="L770" s="35">
        <f>LOG10(255^2/Table1[[#This Row],[MSE]])*10</f>
        <v>56.655586173303135</v>
      </c>
      <c r="M770" s="35">
        <f>(Table1[[#This Row],[Ukuran Asli (kb)]]-Table1[[#This Row],[Ukuran Hasil (kb)]])/Table1[[#This Row],[Ukuran Asli (kb)]]*100</f>
        <v>0</v>
      </c>
      <c r="N770" s="6" t="s">
        <v>240</v>
      </c>
    </row>
    <row r="771" spans="1:14" ht="15.75" hidden="1" thickBot="1" x14ac:dyDescent="0.3">
      <c r="A771" s="1">
        <v>770</v>
      </c>
      <c r="B771" s="7" t="s">
        <v>141</v>
      </c>
      <c r="C771" s="4" t="s">
        <v>20</v>
      </c>
      <c r="D771" s="1">
        <v>24</v>
      </c>
      <c r="E771" s="4" t="str">
        <f>IF(Table1[[#This Row],[Bit (pixel)]]=8,"Grayscale",IF(Table1[[#This Row],[Bit (pixel)]]=24,"True Color",""))</f>
        <v>True Color</v>
      </c>
      <c r="F771" s="3">
        <v>1367.4902</v>
      </c>
      <c r="G771" s="2" t="s">
        <v>63</v>
      </c>
      <c r="H771" s="2" t="s">
        <v>11</v>
      </c>
      <c r="I771" s="1">
        <v>2</v>
      </c>
      <c r="J771" s="3">
        <v>1367.4902</v>
      </c>
      <c r="K771" s="3">
        <v>0.18157999999999999</v>
      </c>
      <c r="L771" s="35">
        <f>LOG10(255^2/Table1[[#This Row],[MSE]])*10</f>
        <v>55.540123491055922</v>
      </c>
      <c r="M771" s="35">
        <f>(Table1[[#This Row],[Ukuran Asli (kb)]]-Table1[[#This Row],[Ukuran Hasil (kb)]])/Table1[[#This Row],[Ukuran Asli (kb)]]*100</f>
        <v>0</v>
      </c>
      <c r="N771" s="6" t="s">
        <v>240</v>
      </c>
    </row>
    <row r="772" spans="1:14" ht="15.75" hidden="1" thickBot="1" x14ac:dyDescent="0.3">
      <c r="A772" s="1">
        <v>771</v>
      </c>
      <c r="B772" s="7" t="s">
        <v>141</v>
      </c>
      <c r="C772" s="4" t="s">
        <v>20</v>
      </c>
      <c r="D772" s="1">
        <v>24</v>
      </c>
      <c r="E772" s="4" t="str">
        <f>IF(Table1[[#This Row],[Bit (pixel)]]=8,"Grayscale",IF(Table1[[#This Row],[Bit (pixel)]]=24,"True Color",""))</f>
        <v>True Color</v>
      </c>
      <c r="F772" s="3">
        <v>1367.4902</v>
      </c>
      <c r="G772" s="2" t="s">
        <v>63</v>
      </c>
      <c r="H772" s="2" t="s">
        <v>11</v>
      </c>
      <c r="I772" s="1">
        <v>3</v>
      </c>
      <c r="J772" s="3">
        <v>1367.4902</v>
      </c>
      <c r="K772" s="3">
        <v>1.9380999999999999</v>
      </c>
      <c r="L772" s="35">
        <f>LOG10(255^2/Table1[[#This Row],[MSE]])*10</f>
        <v>45.257041793153114</v>
      </c>
      <c r="M772" s="35">
        <f>(Table1[[#This Row],[Ukuran Asli (kb)]]-Table1[[#This Row],[Ukuran Hasil (kb)]])/Table1[[#This Row],[Ukuran Asli (kb)]]*100</f>
        <v>0</v>
      </c>
      <c r="N772" s="6" t="s">
        <v>240</v>
      </c>
    </row>
    <row r="773" spans="1:14" ht="15.75" hidden="1" thickBot="1" x14ac:dyDescent="0.3">
      <c r="A773" s="1">
        <v>772</v>
      </c>
      <c r="B773" s="7" t="s">
        <v>141</v>
      </c>
      <c r="C773" s="4" t="s">
        <v>20</v>
      </c>
      <c r="D773" s="1">
        <v>24</v>
      </c>
      <c r="E773" s="4" t="str">
        <f>IF(Table1[[#This Row],[Bit (pixel)]]=8,"Grayscale",IF(Table1[[#This Row],[Bit (pixel)]]=24,"True Color",""))</f>
        <v>True Color</v>
      </c>
      <c r="F773" s="3">
        <v>1367.4902</v>
      </c>
      <c r="G773" s="2" t="s">
        <v>63</v>
      </c>
      <c r="H773" s="2" t="s">
        <v>12</v>
      </c>
      <c r="I773" s="1">
        <v>1</v>
      </c>
      <c r="J773" s="3">
        <v>1367.4902</v>
      </c>
      <c r="K773" s="3">
        <v>1.5331000000000001E-4</v>
      </c>
      <c r="L773" s="35">
        <f>LOG10(255^2/Table1[[#This Row],[MSE]])*10</f>
        <v>86.275098772256911</v>
      </c>
      <c r="M773" s="35">
        <f>(Table1[[#This Row],[Ukuran Asli (kb)]]-Table1[[#This Row],[Ukuran Hasil (kb)]])/Table1[[#This Row],[Ukuran Asli (kb)]]*100</f>
        <v>0</v>
      </c>
      <c r="N773" s="6" t="s">
        <v>240</v>
      </c>
    </row>
    <row r="774" spans="1:14" ht="15.75" hidden="1" thickBot="1" x14ac:dyDescent="0.3">
      <c r="A774" s="1">
        <v>773</v>
      </c>
      <c r="B774" s="7" t="s">
        <v>141</v>
      </c>
      <c r="C774" s="4" t="s">
        <v>20</v>
      </c>
      <c r="D774" s="1">
        <v>24</v>
      </c>
      <c r="E774" s="4" t="str">
        <f>IF(Table1[[#This Row],[Bit (pixel)]]=8,"Grayscale",IF(Table1[[#This Row],[Bit (pixel)]]=24,"True Color",""))</f>
        <v>True Color</v>
      </c>
      <c r="F774" s="3">
        <v>1367.4902</v>
      </c>
      <c r="G774" s="2" t="s">
        <v>63</v>
      </c>
      <c r="H774" s="2" t="s">
        <v>12</v>
      </c>
      <c r="I774" s="1">
        <v>2</v>
      </c>
      <c r="J774" s="3">
        <v>1367.4902</v>
      </c>
      <c r="K774" s="3">
        <v>0.17247999999999999</v>
      </c>
      <c r="L774" s="35">
        <f>LOG10(255^2/Table1[[#This Row],[MSE]])*10</f>
        <v>55.763416173612654</v>
      </c>
      <c r="M774" s="35">
        <f>(Table1[[#This Row],[Ukuran Asli (kb)]]-Table1[[#This Row],[Ukuran Hasil (kb)]])/Table1[[#This Row],[Ukuran Asli (kb)]]*100</f>
        <v>0</v>
      </c>
      <c r="N774" s="6" t="s">
        <v>240</v>
      </c>
    </row>
    <row r="775" spans="1:14" ht="15.75" hidden="1" thickBot="1" x14ac:dyDescent="0.3">
      <c r="A775" s="1">
        <v>774</v>
      </c>
      <c r="B775" s="7" t="s">
        <v>141</v>
      </c>
      <c r="C775" s="4" t="s">
        <v>20</v>
      </c>
      <c r="D775" s="1">
        <v>24</v>
      </c>
      <c r="E775" s="4" t="str">
        <f>IF(Table1[[#This Row],[Bit (pixel)]]=8,"Grayscale",IF(Table1[[#This Row],[Bit (pixel)]]=24,"True Color",""))</f>
        <v>True Color</v>
      </c>
      <c r="F775" s="3">
        <v>1367.4902</v>
      </c>
      <c r="G775" s="2" t="s">
        <v>63</v>
      </c>
      <c r="H775" s="2" t="s">
        <v>12</v>
      </c>
      <c r="I775" s="1">
        <v>3</v>
      </c>
      <c r="J775" s="3">
        <v>1367.4902</v>
      </c>
      <c r="K775" s="3">
        <v>1.7592000000000001</v>
      </c>
      <c r="L775" s="35">
        <f>LOG10(255^2/Table1[[#This Row],[MSE]])*10</f>
        <v>45.677651445151767</v>
      </c>
      <c r="M775" s="35">
        <f>(Table1[[#This Row],[Ukuran Asli (kb)]]-Table1[[#This Row],[Ukuran Hasil (kb)]])/Table1[[#This Row],[Ukuran Asli (kb)]]*100</f>
        <v>0</v>
      </c>
      <c r="N775" s="6" t="s">
        <v>240</v>
      </c>
    </row>
    <row r="776" spans="1:14" ht="15.75" hidden="1" thickBot="1" x14ac:dyDescent="0.3">
      <c r="A776" s="1">
        <v>775</v>
      </c>
      <c r="B776" s="7" t="s">
        <v>142</v>
      </c>
      <c r="C776" s="4" t="s">
        <v>20</v>
      </c>
      <c r="D776" s="1">
        <v>24</v>
      </c>
      <c r="E776" s="4" t="str">
        <f>IF(Table1[[#This Row],[Bit (pixel)]]=8,"Grayscale",IF(Table1[[#This Row],[Bit (pixel)]]=24,"True Color",""))</f>
        <v>True Color</v>
      </c>
      <c r="F776" s="35">
        <v>1112.123</v>
      </c>
      <c r="G776" s="23" t="s">
        <v>156</v>
      </c>
      <c r="H776" s="2" t="s">
        <v>7</v>
      </c>
      <c r="I776" s="1">
        <v>1</v>
      </c>
      <c r="J776" s="3">
        <v>1110.0527</v>
      </c>
      <c r="K776" s="35">
        <v>5.1916000000000002E-3</v>
      </c>
      <c r="L776" s="35">
        <f>LOG10(255^2/Table1[[#This Row],[MSE]])*10</f>
        <v>70.977791371073494</v>
      </c>
      <c r="M776" s="35">
        <f>(Table1[[#This Row],[Ukuran Asli (kb)]]-Table1[[#This Row],[Ukuran Hasil (kb)]])/Table1[[#This Row],[Ukuran Asli (kb)]]*100</f>
        <v>0.18615746639536168</v>
      </c>
      <c r="N776" s="6" t="s">
        <v>240</v>
      </c>
    </row>
    <row r="777" spans="1:14" ht="15.75" hidden="1" thickBot="1" x14ac:dyDescent="0.3">
      <c r="A777" s="1">
        <v>776</v>
      </c>
      <c r="B777" s="7" t="s">
        <v>142</v>
      </c>
      <c r="C777" s="4" t="s">
        <v>20</v>
      </c>
      <c r="D777" s="1">
        <v>24</v>
      </c>
      <c r="E777" s="4" t="str">
        <f>IF(Table1[[#This Row],[Bit (pixel)]]=8,"Grayscale",IF(Table1[[#This Row],[Bit (pixel)]]=24,"True Color",""))</f>
        <v>True Color</v>
      </c>
      <c r="F777" s="35">
        <v>1112.123</v>
      </c>
      <c r="G777" s="23" t="s">
        <v>156</v>
      </c>
      <c r="H777" s="2" t="s">
        <v>7</v>
      </c>
      <c r="I777" s="1">
        <v>2</v>
      </c>
      <c r="J777" s="3">
        <v>1110.0527</v>
      </c>
      <c r="K777" s="35">
        <v>1.0744</v>
      </c>
      <c r="L777" s="35">
        <f>LOG10(255^2/Table1[[#This Row],[MSE]])*10</f>
        <v>47.819143612072509</v>
      </c>
      <c r="M777" s="35">
        <f>(Table1[[#This Row],[Ukuran Asli (kb)]]-Table1[[#This Row],[Ukuran Hasil (kb)]])/Table1[[#This Row],[Ukuran Asli (kb)]]*100</f>
        <v>0.18615746639536168</v>
      </c>
      <c r="N777" s="6" t="s">
        <v>240</v>
      </c>
    </row>
    <row r="778" spans="1:14" ht="15.75" hidden="1" thickBot="1" x14ac:dyDescent="0.3">
      <c r="A778" s="1">
        <v>777</v>
      </c>
      <c r="B778" s="7" t="s">
        <v>142</v>
      </c>
      <c r="C778" s="4" t="s">
        <v>20</v>
      </c>
      <c r="D778" s="1">
        <v>24</v>
      </c>
      <c r="E778" s="4" t="str">
        <f>IF(Table1[[#This Row],[Bit (pixel)]]=8,"Grayscale",IF(Table1[[#This Row],[Bit (pixel)]]=24,"True Color",""))</f>
        <v>True Color</v>
      </c>
      <c r="F778" s="35">
        <v>1112.123</v>
      </c>
      <c r="G778" s="23" t="s">
        <v>156</v>
      </c>
      <c r="H778" s="2" t="s">
        <v>7</v>
      </c>
      <c r="I778" s="1">
        <v>3</v>
      </c>
      <c r="J778" s="3">
        <v>1110.0527</v>
      </c>
      <c r="K778" s="35">
        <v>6.0518000000000001</v>
      </c>
      <c r="L778" s="35">
        <f>LOG10(255^2/Table1[[#This Row],[MSE]])*10</f>
        <v>40.311957938517942</v>
      </c>
      <c r="M778" s="35">
        <f>(Table1[[#This Row],[Ukuran Asli (kb)]]-Table1[[#This Row],[Ukuran Hasil (kb)]])/Table1[[#This Row],[Ukuran Asli (kb)]]*100</f>
        <v>0.18615746639536168</v>
      </c>
      <c r="N778" s="6" t="s">
        <v>240</v>
      </c>
    </row>
    <row r="779" spans="1:14" ht="15.75" hidden="1" thickBot="1" x14ac:dyDescent="0.3">
      <c r="A779" s="1">
        <v>778</v>
      </c>
      <c r="B779" s="7" t="s">
        <v>142</v>
      </c>
      <c r="C779" s="4" t="s">
        <v>20</v>
      </c>
      <c r="D779" s="1">
        <v>24</v>
      </c>
      <c r="E779" s="4" t="str">
        <f>IF(Table1[[#This Row],[Bit (pixel)]]=8,"Grayscale",IF(Table1[[#This Row],[Bit (pixel)]]=24,"True Color",""))</f>
        <v>True Color</v>
      </c>
      <c r="F779" s="35">
        <v>1112.123</v>
      </c>
      <c r="G779" s="23" t="s">
        <v>156</v>
      </c>
      <c r="H779" s="2" t="s">
        <v>11</v>
      </c>
      <c r="I779" s="1">
        <v>1</v>
      </c>
      <c r="J779" s="3">
        <v>1110.0527</v>
      </c>
      <c r="K779" s="3">
        <v>4.6075000000000001E-4</v>
      </c>
      <c r="L779" s="35">
        <f>LOG10(255^2/Table1[[#This Row],[MSE]])*10</f>
        <v>81.496150169767986</v>
      </c>
      <c r="M779" s="35">
        <f>(Table1[[#This Row],[Ukuran Asli (kb)]]-Table1[[#This Row],[Ukuran Hasil (kb)]])/Table1[[#This Row],[Ukuran Asli (kb)]]*100</f>
        <v>0.18615746639536168</v>
      </c>
      <c r="N779" s="6" t="s">
        <v>240</v>
      </c>
    </row>
    <row r="780" spans="1:14" ht="15.75" hidden="1" thickBot="1" x14ac:dyDescent="0.3">
      <c r="A780" s="1">
        <v>779</v>
      </c>
      <c r="B780" s="7" t="s">
        <v>142</v>
      </c>
      <c r="C780" s="4" t="s">
        <v>20</v>
      </c>
      <c r="D780" s="1">
        <v>24</v>
      </c>
      <c r="E780" s="4" t="str">
        <f>IF(Table1[[#This Row],[Bit (pixel)]]=8,"Grayscale",IF(Table1[[#This Row],[Bit (pixel)]]=24,"True Color",""))</f>
        <v>True Color</v>
      </c>
      <c r="F780" s="35">
        <v>1112.123</v>
      </c>
      <c r="G780" s="23" t="s">
        <v>156</v>
      </c>
      <c r="H780" s="2" t="s">
        <v>11</v>
      </c>
      <c r="I780" s="1">
        <v>2</v>
      </c>
      <c r="J780" s="3">
        <v>1110.0527</v>
      </c>
      <c r="K780" s="35">
        <v>0.16417000000000001</v>
      </c>
      <c r="L780" s="35">
        <f>LOG10(255^2/Table1[[#This Row],[MSE]])*10</f>
        <v>55.977865626813966</v>
      </c>
      <c r="M780" s="35">
        <f>(Table1[[#This Row],[Ukuran Asli (kb)]]-Table1[[#This Row],[Ukuran Hasil (kb)]])/Table1[[#This Row],[Ukuran Asli (kb)]]*100</f>
        <v>0.18615746639536168</v>
      </c>
      <c r="N780" s="6" t="s">
        <v>240</v>
      </c>
    </row>
    <row r="781" spans="1:14" ht="15.75" hidden="1" thickBot="1" x14ac:dyDescent="0.3">
      <c r="A781" s="1">
        <v>780</v>
      </c>
      <c r="B781" s="7" t="s">
        <v>142</v>
      </c>
      <c r="C781" s="4" t="s">
        <v>20</v>
      </c>
      <c r="D781" s="1">
        <v>24</v>
      </c>
      <c r="E781" s="4" t="str">
        <f>IF(Table1[[#This Row],[Bit (pixel)]]=8,"Grayscale",IF(Table1[[#This Row],[Bit (pixel)]]=24,"True Color",""))</f>
        <v>True Color</v>
      </c>
      <c r="F781" s="35">
        <v>1112.123</v>
      </c>
      <c r="G781" s="23" t="s">
        <v>156</v>
      </c>
      <c r="H781" s="2" t="s">
        <v>11</v>
      </c>
      <c r="I781" s="1">
        <v>3</v>
      </c>
      <c r="J781" s="3">
        <v>1110.0527</v>
      </c>
      <c r="K781" s="35">
        <v>2.9418000000000002</v>
      </c>
      <c r="L781" s="35">
        <f>LOG10(255^2/Table1[[#This Row],[MSE]])*10</f>
        <v>43.444672172380891</v>
      </c>
      <c r="M781" s="35">
        <f>(Table1[[#This Row],[Ukuran Asli (kb)]]-Table1[[#This Row],[Ukuran Hasil (kb)]])/Table1[[#This Row],[Ukuran Asli (kb)]]*100</f>
        <v>0.18615746639536168</v>
      </c>
      <c r="N781" s="6" t="s">
        <v>240</v>
      </c>
    </row>
    <row r="782" spans="1:14" ht="15.75" hidden="1" thickBot="1" x14ac:dyDescent="0.3">
      <c r="A782" s="1">
        <v>781</v>
      </c>
      <c r="B782" s="7" t="s">
        <v>142</v>
      </c>
      <c r="C782" s="4" t="s">
        <v>20</v>
      </c>
      <c r="D782" s="1">
        <v>24</v>
      </c>
      <c r="E782" s="4" t="str">
        <f>IF(Table1[[#This Row],[Bit (pixel)]]=8,"Grayscale",IF(Table1[[#This Row],[Bit (pixel)]]=24,"True Color",""))</f>
        <v>True Color</v>
      </c>
      <c r="F782" s="35">
        <v>1112.123</v>
      </c>
      <c r="G782" s="23" t="s">
        <v>156</v>
      </c>
      <c r="H782" s="2" t="s">
        <v>12</v>
      </c>
      <c r="I782" s="1">
        <v>1</v>
      </c>
      <c r="J782" s="3">
        <v>1110.0527</v>
      </c>
      <c r="K782" s="35">
        <v>5.3828000000000003E-4</v>
      </c>
      <c r="L782" s="35">
        <f>LOG10(255^2/Table1[[#This Row],[MSE]])*10</f>
        <v>80.820721171306161</v>
      </c>
      <c r="M782" s="35">
        <f>(Table1[[#This Row],[Ukuran Asli (kb)]]-Table1[[#This Row],[Ukuran Hasil (kb)]])/Table1[[#This Row],[Ukuran Asli (kb)]]*100</f>
        <v>0.18615746639536168</v>
      </c>
      <c r="N782" s="6" t="s">
        <v>240</v>
      </c>
    </row>
    <row r="783" spans="1:14" ht="15.75" hidden="1" thickBot="1" x14ac:dyDescent="0.3">
      <c r="A783" s="1">
        <v>782</v>
      </c>
      <c r="B783" s="7" t="s">
        <v>142</v>
      </c>
      <c r="C783" s="4" t="s">
        <v>20</v>
      </c>
      <c r="D783" s="1">
        <v>24</v>
      </c>
      <c r="E783" s="4" t="str">
        <f>IF(Table1[[#This Row],[Bit (pixel)]]=8,"Grayscale",IF(Table1[[#This Row],[Bit (pixel)]]=24,"True Color",""))</f>
        <v>True Color</v>
      </c>
      <c r="F783" s="35">
        <v>1112.123</v>
      </c>
      <c r="G783" s="23" t="s">
        <v>156</v>
      </c>
      <c r="H783" s="2" t="s">
        <v>12</v>
      </c>
      <c r="I783" s="1">
        <v>2</v>
      </c>
      <c r="J783" s="3">
        <v>1110.0527</v>
      </c>
      <c r="K783" s="35">
        <v>0.16133</v>
      </c>
      <c r="L783" s="35">
        <f>LOG10(255^2/Table1[[#This Row],[MSE]])*10</f>
        <v>56.053652270623438</v>
      </c>
      <c r="M783" s="35">
        <f>(Table1[[#This Row],[Ukuran Asli (kb)]]-Table1[[#This Row],[Ukuran Hasil (kb)]])/Table1[[#This Row],[Ukuran Asli (kb)]]*100</f>
        <v>0.18615746639536168</v>
      </c>
      <c r="N783" s="6" t="s">
        <v>240</v>
      </c>
    </row>
    <row r="784" spans="1:14" ht="15.75" hidden="1" thickBot="1" x14ac:dyDescent="0.3">
      <c r="A784" s="1">
        <v>783</v>
      </c>
      <c r="B784" s="7" t="s">
        <v>142</v>
      </c>
      <c r="C784" s="4" t="s">
        <v>20</v>
      </c>
      <c r="D784" s="1">
        <v>24</v>
      </c>
      <c r="E784" s="4" t="str">
        <f>IF(Table1[[#This Row],[Bit (pixel)]]=8,"Grayscale",IF(Table1[[#This Row],[Bit (pixel)]]=24,"True Color",""))</f>
        <v>True Color</v>
      </c>
      <c r="F784" s="35">
        <v>1112.123</v>
      </c>
      <c r="G784" s="23" t="s">
        <v>156</v>
      </c>
      <c r="H784" s="2" t="s">
        <v>12</v>
      </c>
      <c r="I784" s="1">
        <v>3</v>
      </c>
      <c r="J784" s="3">
        <v>1110.0527</v>
      </c>
      <c r="K784" s="35">
        <v>2.7113999999999998</v>
      </c>
      <c r="L784" s="35">
        <f>LOG10(255^2/Table1[[#This Row],[MSE]])*10</f>
        <v>43.798867691530646</v>
      </c>
      <c r="M784" s="35">
        <f>(Table1[[#This Row],[Ukuran Asli (kb)]]-Table1[[#This Row],[Ukuran Hasil (kb)]])/Table1[[#This Row],[Ukuran Asli (kb)]]*100</f>
        <v>0.18615746639536168</v>
      </c>
      <c r="N784" s="6" t="s">
        <v>240</v>
      </c>
    </row>
    <row r="785" spans="1:14" ht="15.75" hidden="1" thickBot="1" x14ac:dyDescent="0.3">
      <c r="A785" s="1">
        <v>784</v>
      </c>
      <c r="B785" s="7" t="s">
        <v>143</v>
      </c>
      <c r="C785" s="4" t="s">
        <v>20</v>
      </c>
      <c r="D785" s="1">
        <v>24</v>
      </c>
      <c r="E785" s="4" t="str">
        <f>IF(Table1[[#This Row],[Bit (pixel)]]=8,"Grayscale",IF(Table1[[#This Row],[Bit (pixel)]]=24,"True Color",""))</f>
        <v>True Color</v>
      </c>
      <c r="F785" s="35">
        <v>1112.123</v>
      </c>
      <c r="G785" s="23" t="s">
        <v>156</v>
      </c>
      <c r="H785" s="2" t="s">
        <v>7</v>
      </c>
      <c r="I785" s="1">
        <v>1</v>
      </c>
      <c r="J785" s="3">
        <v>1110.0527</v>
      </c>
      <c r="K785" s="35">
        <v>3.9652999999999997E-3</v>
      </c>
      <c r="L785" s="35">
        <f>LOG10(255^2/Table1[[#This Row],[MSE]])*10</f>
        <v>72.148043108496282</v>
      </c>
      <c r="M785" s="35">
        <f>(Table1[[#This Row],[Ukuran Asli (kb)]]-Table1[[#This Row],[Ukuran Hasil (kb)]])/Table1[[#This Row],[Ukuran Asli (kb)]]*100</f>
        <v>0.18615746639536168</v>
      </c>
      <c r="N785" s="6" t="s">
        <v>240</v>
      </c>
    </row>
    <row r="786" spans="1:14" ht="15.75" hidden="1" thickBot="1" x14ac:dyDescent="0.3">
      <c r="A786" s="1">
        <v>785</v>
      </c>
      <c r="B786" s="7" t="s">
        <v>143</v>
      </c>
      <c r="C786" s="4" t="s">
        <v>20</v>
      </c>
      <c r="D786" s="1">
        <v>24</v>
      </c>
      <c r="E786" s="4" t="str">
        <f>IF(Table1[[#This Row],[Bit (pixel)]]=8,"Grayscale",IF(Table1[[#This Row],[Bit (pixel)]]=24,"True Color",""))</f>
        <v>True Color</v>
      </c>
      <c r="F786" s="35">
        <v>1112.123</v>
      </c>
      <c r="G786" s="23" t="s">
        <v>156</v>
      </c>
      <c r="H786" s="2" t="s">
        <v>7</v>
      </c>
      <c r="I786" s="1">
        <v>2</v>
      </c>
      <c r="J786" s="3">
        <v>1110.0527</v>
      </c>
      <c r="K786" s="35">
        <v>0.56952000000000003</v>
      </c>
      <c r="L786" s="35">
        <f>LOG10(255^2/Table1[[#This Row],[MSE]])*10</f>
        <v>50.575713809389654</v>
      </c>
      <c r="M786" s="35">
        <f>(Table1[[#This Row],[Ukuran Asli (kb)]]-Table1[[#This Row],[Ukuran Hasil (kb)]])/Table1[[#This Row],[Ukuran Asli (kb)]]*100</f>
        <v>0.18615746639536168</v>
      </c>
      <c r="N786" s="6" t="s">
        <v>240</v>
      </c>
    </row>
    <row r="787" spans="1:14" ht="15.75" hidden="1" thickBot="1" x14ac:dyDescent="0.3">
      <c r="A787" s="1">
        <v>786</v>
      </c>
      <c r="B787" s="7" t="s">
        <v>143</v>
      </c>
      <c r="C787" s="4" t="s">
        <v>20</v>
      </c>
      <c r="D787" s="1">
        <v>24</v>
      </c>
      <c r="E787" s="4" t="str">
        <f>IF(Table1[[#This Row],[Bit (pixel)]]=8,"Grayscale",IF(Table1[[#This Row],[Bit (pixel)]]=24,"True Color",""))</f>
        <v>True Color</v>
      </c>
      <c r="F787" s="35">
        <v>1112.123</v>
      </c>
      <c r="G787" s="23" t="s">
        <v>156</v>
      </c>
      <c r="H787" s="2" t="s">
        <v>7</v>
      </c>
      <c r="I787" s="1">
        <v>3</v>
      </c>
      <c r="J787" s="3">
        <v>1110.0527</v>
      </c>
      <c r="K787" s="35">
        <v>3.927</v>
      </c>
      <c r="L787" s="35">
        <f>LOG10(255^2/Table1[[#This Row],[MSE]])*10</f>
        <v>42.190194595974916</v>
      </c>
      <c r="M787" s="35">
        <f>(Table1[[#This Row],[Ukuran Asli (kb)]]-Table1[[#This Row],[Ukuran Hasil (kb)]])/Table1[[#This Row],[Ukuran Asli (kb)]]*100</f>
        <v>0.18615746639536168</v>
      </c>
      <c r="N787" s="6" t="s">
        <v>240</v>
      </c>
    </row>
    <row r="788" spans="1:14" ht="15.75" hidden="1" thickBot="1" x14ac:dyDescent="0.3">
      <c r="A788" s="1">
        <v>787</v>
      </c>
      <c r="B788" s="7" t="s">
        <v>143</v>
      </c>
      <c r="C788" s="4" t="s">
        <v>20</v>
      </c>
      <c r="D788" s="1">
        <v>24</v>
      </c>
      <c r="E788" s="4" t="str">
        <f>IF(Table1[[#This Row],[Bit (pixel)]]=8,"Grayscale",IF(Table1[[#This Row],[Bit (pixel)]]=24,"True Color",""))</f>
        <v>True Color</v>
      </c>
      <c r="F788" s="35">
        <v>1112.123</v>
      </c>
      <c r="G788" s="23" t="s">
        <v>156</v>
      </c>
      <c r="H788" s="2" t="s">
        <v>11</v>
      </c>
      <c r="I788" s="1">
        <v>1</v>
      </c>
      <c r="J788" s="3">
        <v>1110.0527</v>
      </c>
      <c r="K788" s="35">
        <v>0.12334000000000001</v>
      </c>
      <c r="L788" s="35">
        <f>LOG10(255^2/Table1[[#This Row],[MSE]])*10</f>
        <v>57.219764167776248</v>
      </c>
      <c r="M788" s="35">
        <f>(Table1[[#This Row],[Ukuran Asli (kb)]]-Table1[[#This Row],[Ukuran Hasil (kb)]])/Table1[[#This Row],[Ukuran Asli (kb)]]*100</f>
        <v>0.18615746639536168</v>
      </c>
      <c r="N788" s="6" t="s">
        <v>240</v>
      </c>
    </row>
    <row r="789" spans="1:14" ht="15.75" hidden="1" thickBot="1" x14ac:dyDescent="0.3">
      <c r="A789" s="1">
        <v>788</v>
      </c>
      <c r="B789" s="7" t="s">
        <v>143</v>
      </c>
      <c r="C789" s="4" t="s">
        <v>20</v>
      </c>
      <c r="D789" s="1">
        <v>24</v>
      </c>
      <c r="E789" s="4" t="str">
        <f>IF(Table1[[#This Row],[Bit (pixel)]]=8,"Grayscale",IF(Table1[[#This Row],[Bit (pixel)]]=24,"True Color",""))</f>
        <v>True Color</v>
      </c>
      <c r="F789" s="35">
        <v>1112.123</v>
      </c>
      <c r="G789" s="23" t="s">
        <v>156</v>
      </c>
      <c r="H789" s="2" t="s">
        <v>11</v>
      </c>
      <c r="I789" s="1">
        <v>2</v>
      </c>
      <c r="J789" s="3">
        <v>1110.0527</v>
      </c>
      <c r="K789" s="35">
        <v>0.10098</v>
      </c>
      <c r="L789" s="35">
        <f>LOG10(255^2/Table1[[#This Row],[MSE]])*10</f>
        <v>58.088449945084434</v>
      </c>
      <c r="M789" s="35">
        <f>(Table1[[#This Row],[Ukuran Asli (kb)]]-Table1[[#This Row],[Ukuran Hasil (kb)]])/Table1[[#This Row],[Ukuran Asli (kb)]]*100</f>
        <v>0.18615746639536168</v>
      </c>
      <c r="N789" s="6" t="s">
        <v>240</v>
      </c>
    </row>
    <row r="790" spans="1:14" ht="15.75" hidden="1" thickBot="1" x14ac:dyDescent="0.3">
      <c r="A790" s="1">
        <v>789</v>
      </c>
      <c r="B790" s="7" t="s">
        <v>143</v>
      </c>
      <c r="C790" s="4" t="s">
        <v>20</v>
      </c>
      <c r="D790" s="1">
        <v>24</v>
      </c>
      <c r="E790" s="4" t="str">
        <f>IF(Table1[[#This Row],[Bit (pixel)]]=8,"Grayscale",IF(Table1[[#This Row],[Bit (pixel)]]=24,"True Color",""))</f>
        <v>True Color</v>
      </c>
      <c r="F790" s="35">
        <v>1112.123</v>
      </c>
      <c r="G790" s="23" t="s">
        <v>156</v>
      </c>
      <c r="H790" s="2" t="s">
        <v>11</v>
      </c>
      <c r="I790" s="1">
        <v>3</v>
      </c>
      <c r="J790" s="3">
        <v>1110.0527</v>
      </c>
      <c r="K790" s="35">
        <v>1.9738</v>
      </c>
      <c r="L790" s="35">
        <f>LOG10(255^2/Table1[[#This Row],[MSE]])*10</f>
        <v>45.177772162307591</v>
      </c>
      <c r="M790" s="35">
        <f>(Table1[[#This Row],[Ukuran Asli (kb)]]-Table1[[#This Row],[Ukuran Hasil (kb)]])/Table1[[#This Row],[Ukuran Asli (kb)]]*100</f>
        <v>0.18615746639536168</v>
      </c>
      <c r="N790" s="6" t="s">
        <v>240</v>
      </c>
    </row>
    <row r="791" spans="1:14" ht="15.75" hidden="1" thickBot="1" x14ac:dyDescent="0.3">
      <c r="A791" s="1">
        <v>790</v>
      </c>
      <c r="B791" s="7" t="s">
        <v>143</v>
      </c>
      <c r="C791" s="4" t="s">
        <v>20</v>
      </c>
      <c r="D791" s="1">
        <v>24</v>
      </c>
      <c r="E791" s="4" t="str">
        <f>IF(Table1[[#This Row],[Bit (pixel)]]=8,"Grayscale",IF(Table1[[#This Row],[Bit (pixel)]]=24,"True Color",""))</f>
        <v>True Color</v>
      </c>
      <c r="F791" s="35">
        <v>1112.123</v>
      </c>
      <c r="G791" s="23" t="s">
        <v>156</v>
      </c>
      <c r="H791" s="2" t="s">
        <v>12</v>
      </c>
      <c r="I791" s="1">
        <v>1</v>
      </c>
      <c r="J791" s="3">
        <v>1110.0527</v>
      </c>
      <c r="K791" s="3">
        <v>0.33477000000000001</v>
      </c>
      <c r="L791" s="3">
        <f>LOG10(255^2/Table1[[#This Row],[MSE]])*10</f>
        <v>52.883338285664642</v>
      </c>
      <c r="M791" s="3">
        <f>(Table1[[#This Row],[Ukuran Asli (kb)]]-Table1[[#This Row],[Ukuran Hasil (kb)]])/Table1[[#This Row],[Ukuran Asli (kb)]]*100</f>
        <v>0.18615746639536168</v>
      </c>
      <c r="N791" s="6" t="s">
        <v>240</v>
      </c>
    </row>
    <row r="792" spans="1:14" ht="15.75" hidden="1" thickBot="1" x14ac:dyDescent="0.3">
      <c r="A792" s="1">
        <v>791</v>
      </c>
      <c r="B792" s="7" t="s">
        <v>143</v>
      </c>
      <c r="C792" s="4" t="s">
        <v>20</v>
      </c>
      <c r="D792" s="1">
        <v>24</v>
      </c>
      <c r="E792" s="4" t="str">
        <f>IF(Table1[[#This Row],[Bit (pixel)]]=8,"Grayscale",IF(Table1[[#This Row],[Bit (pixel)]]=24,"True Color",""))</f>
        <v>True Color</v>
      </c>
      <c r="F792" s="35">
        <v>1112.123</v>
      </c>
      <c r="G792" s="23" t="s">
        <v>156</v>
      </c>
      <c r="H792" s="2" t="s">
        <v>12</v>
      </c>
      <c r="I792" s="1">
        <v>2</v>
      </c>
      <c r="J792" s="3">
        <v>1110.0527</v>
      </c>
      <c r="K792" s="3">
        <v>9.8357E-2</v>
      </c>
      <c r="L792" s="3">
        <f>LOG10(255^2/Table1[[#This Row],[MSE]])*10</f>
        <v>58.202750870732444</v>
      </c>
      <c r="M792" s="3">
        <f>(Table1[[#This Row],[Ukuran Asli (kb)]]-Table1[[#This Row],[Ukuran Hasil (kb)]])/Table1[[#This Row],[Ukuran Asli (kb)]]*100</f>
        <v>0.18615746639536168</v>
      </c>
      <c r="N792" s="6" t="s">
        <v>240</v>
      </c>
    </row>
    <row r="793" spans="1:14" ht="15.75" hidden="1" thickBot="1" x14ac:dyDescent="0.3">
      <c r="A793" s="1">
        <v>792</v>
      </c>
      <c r="B793" s="7" t="s">
        <v>143</v>
      </c>
      <c r="C793" s="4" t="s">
        <v>20</v>
      </c>
      <c r="D793" s="1">
        <v>24</v>
      </c>
      <c r="E793" s="4" t="str">
        <f>IF(Table1[[#This Row],[Bit (pixel)]]=8,"Grayscale",IF(Table1[[#This Row],[Bit (pixel)]]=24,"True Color",""))</f>
        <v>True Color</v>
      </c>
      <c r="F793" s="35">
        <v>1112.123</v>
      </c>
      <c r="G793" s="23" t="s">
        <v>156</v>
      </c>
      <c r="H793" s="2" t="s">
        <v>12</v>
      </c>
      <c r="I793" s="1">
        <v>3</v>
      </c>
      <c r="J793" s="3">
        <v>1110.0527</v>
      </c>
      <c r="K793" s="3">
        <v>1.7971999999999999</v>
      </c>
      <c r="L793" s="3">
        <f>LOG10(255^2/Table1[[#This Row],[MSE]])*10</f>
        <v>45.584839509469226</v>
      </c>
      <c r="M793" s="3">
        <f>(Table1[[#This Row],[Ukuran Asli (kb)]]-Table1[[#This Row],[Ukuran Hasil (kb)]])/Table1[[#This Row],[Ukuran Asli (kb)]]*100</f>
        <v>0.18615746639536168</v>
      </c>
      <c r="N793" s="6" t="s">
        <v>240</v>
      </c>
    </row>
    <row r="794" spans="1:14" ht="15.75" hidden="1" thickBot="1" x14ac:dyDescent="0.3">
      <c r="A794" s="1">
        <v>793</v>
      </c>
      <c r="B794" s="7" t="s">
        <v>144</v>
      </c>
      <c r="C794" s="4" t="s">
        <v>20</v>
      </c>
      <c r="D794" s="1">
        <v>24</v>
      </c>
      <c r="E794" s="4" t="str">
        <f>IF(Table1[[#This Row],[Bit (pixel)]]=8,"Grayscale",IF(Table1[[#This Row],[Bit (pixel)]]=24,"True Color",""))</f>
        <v>True Color</v>
      </c>
      <c r="F794" s="35">
        <v>1196.123</v>
      </c>
      <c r="G794" s="23" t="s">
        <v>157</v>
      </c>
      <c r="H794" s="2" t="s">
        <v>7</v>
      </c>
      <c r="I794" s="1">
        <v>1</v>
      </c>
      <c r="J794" s="35">
        <v>1194.0527</v>
      </c>
      <c r="K794" s="35">
        <v>2.4178000000000002E-2</v>
      </c>
      <c r="L794" s="35">
        <f>LOG10(255^2/Table1[[#This Row],[MSE]])*10</f>
        <v>64.296599876222132</v>
      </c>
      <c r="M794" s="35">
        <f>(Table1[[#This Row],[Ukuran Asli (kb)]]-Table1[[#This Row],[Ukuran Hasil (kb)]])/Table1[[#This Row],[Ukuran Asli (kb)]]*100</f>
        <v>0.17308420622294599</v>
      </c>
      <c r="N794" s="6" t="s">
        <v>240</v>
      </c>
    </row>
    <row r="795" spans="1:14" ht="15.75" hidden="1" thickBot="1" x14ac:dyDescent="0.3">
      <c r="A795" s="1">
        <v>794</v>
      </c>
      <c r="B795" s="7" t="s">
        <v>144</v>
      </c>
      <c r="C795" s="4" t="s">
        <v>20</v>
      </c>
      <c r="D795" s="1">
        <v>24</v>
      </c>
      <c r="E795" s="4" t="str">
        <f>IF(Table1[[#This Row],[Bit (pixel)]]=8,"Grayscale",IF(Table1[[#This Row],[Bit (pixel)]]=24,"True Color",""))</f>
        <v>True Color</v>
      </c>
      <c r="F795" s="35">
        <v>1196.123</v>
      </c>
      <c r="G795" s="23" t="s">
        <v>157</v>
      </c>
      <c r="H795" s="2" t="s">
        <v>7</v>
      </c>
      <c r="I795" s="1">
        <v>2</v>
      </c>
      <c r="J795" s="35">
        <v>1194.0527</v>
      </c>
      <c r="K795" s="35">
        <v>1.6084000000000001</v>
      </c>
      <c r="L795" s="35">
        <f>LOG10(255^2/Table1[[#This Row],[MSE]])*10</f>
        <v>46.066862964370365</v>
      </c>
      <c r="M795" s="35">
        <f>(Table1[[#This Row],[Ukuran Asli (kb)]]-Table1[[#This Row],[Ukuran Hasil (kb)]])/Table1[[#This Row],[Ukuran Asli (kb)]]*100</f>
        <v>0.17308420622294599</v>
      </c>
      <c r="N795" s="6" t="s">
        <v>240</v>
      </c>
    </row>
    <row r="796" spans="1:14" ht="15.75" hidden="1" thickBot="1" x14ac:dyDescent="0.3">
      <c r="A796" s="1">
        <v>795</v>
      </c>
      <c r="B796" s="7" t="s">
        <v>144</v>
      </c>
      <c r="C796" s="4" t="s">
        <v>20</v>
      </c>
      <c r="D796" s="1">
        <v>24</v>
      </c>
      <c r="E796" s="4" t="str">
        <f>IF(Table1[[#This Row],[Bit (pixel)]]=8,"Grayscale",IF(Table1[[#This Row],[Bit (pixel)]]=24,"True Color",""))</f>
        <v>True Color</v>
      </c>
      <c r="F796" s="35">
        <v>1196.123</v>
      </c>
      <c r="G796" s="23" t="s">
        <v>157</v>
      </c>
      <c r="H796" s="2" t="s">
        <v>7</v>
      </c>
      <c r="I796" s="1">
        <v>3</v>
      </c>
      <c r="J796" s="35">
        <v>1194.0527</v>
      </c>
      <c r="K796" s="35">
        <v>7.2937000000000003</v>
      </c>
      <c r="L796" s="35">
        <f>LOG10(255^2/Table1[[#This Row],[MSE]])*10</f>
        <v>39.501324646573543</v>
      </c>
      <c r="M796" s="35">
        <f>(Table1[[#This Row],[Ukuran Asli (kb)]]-Table1[[#This Row],[Ukuran Hasil (kb)]])/Table1[[#This Row],[Ukuran Asli (kb)]]*100</f>
        <v>0.17308420622294599</v>
      </c>
      <c r="N796" s="6" t="s">
        <v>240</v>
      </c>
    </row>
    <row r="797" spans="1:14" ht="15.75" hidden="1" thickBot="1" x14ac:dyDescent="0.3">
      <c r="A797" s="1">
        <v>796</v>
      </c>
      <c r="B797" s="7" t="s">
        <v>144</v>
      </c>
      <c r="C797" s="4" t="s">
        <v>20</v>
      </c>
      <c r="D797" s="1">
        <v>24</v>
      </c>
      <c r="E797" s="4" t="str">
        <f>IF(Table1[[#This Row],[Bit (pixel)]]=8,"Grayscale",IF(Table1[[#This Row],[Bit (pixel)]]=24,"True Color",""))</f>
        <v>True Color</v>
      </c>
      <c r="F797" s="35">
        <v>1196.123</v>
      </c>
      <c r="G797" s="23" t="s">
        <v>157</v>
      </c>
      <c r="H797" s="2" t="s">
        <v>11</v>
      </c>
      <c r="I797" s="1">
        <v>1</v>
      </c>
      <c r="J797" s="35">
        <v>1194.0527</v>
      </c>
      <c r="K797" s="35">
        <v>1.064E-2</v>
      </c>
      <c r="L797" s="35">
        <f>LOG10(255^2/Table1[[#This Row],[MSE]])*10</f>
        <v>67.861387329088814</v>
      </c>
      <c r="M797" s="35">
        <f>(Table1[[#This Row],[Ukuran Asli (kb)]]-Table1[[#This Row],[Ukuran Hasil (kb)]])/Table1[[#This Row],[Ukuran Asli (kb)]]*100</f>
        <v>0.17308420622294599</v>
      </c>
      <c r="N797" s="6" t="s">
        <v>240</v>
      </c>
    </row>
    <row r="798" spans="1:14" ht="15.75" hidden="1" thickBot="1" x14ac:dyDescent="0.3">
      <c r="A798" s="1">
        <v>797</v>
      </c>
      <c r="B798" s="7" t="s">
        <v>144</v>
      </c>
      <c r="C798" s="4" t="s">
        <v>20</v>
      </c>
      <c r="D798" s="1">
        <v>24</v>
      </c>
      <c r="E798" s="4" t="str">
        <f>IF(Table1[[#This Row],[Bit (pixel)]]=8,"Grayscale",IF(Table1[[#This Row],[Bit (pixel)]]=24,"True Color",""))</f>
        <v>True Color</v>
      </c>
      <c r="F798" s="35">
        <v>1196.123</v>
      </c>
      <c r="G798" s="23" t="s">
        <v>157</v>
      </c>
      <c r="H798" s="2" t="s">
        <v>11</v>
      </c>
      <c r="I798" s="1">
        <v>2</v>
      </c>
      <c r="J798" s="35">
        <v>1194.0527</v>
      </c>
      <c r="K798" s="35">
        <v>0.50226000000000004</v>
      </c>
      <c r="L798" s="35">
        <f>LOG10(255^2/Table1[[#This Row],[MSE]])*10</f>
        <v>51.121517685554693</v>
      </c>
      <c r="M798" s="35">
        <f>(Table1[[#This Row],[Ukuran Asli (kb)]]-Table1[[#This Row],[Ukuran Hasil (kb)]])/Table1[[#This Row],[Ukuran Asli (kb)]]*100</f>
        <v>0.17308420622294599</v>
      </c>
      <c r="N798" s="6" t="s">
        <v>240</v>
      </c>
    </row>
    <row r="799" spans="1:14" ht="15.75" hidden="1" thickBot="1" x14ac:dyDescent="0.3">
      <c r="A799" s="1">
        <v>798</v>
      </c>
      <c r="B799" s="7" t="s">
        <v>144</v>
      </c>
      <c r="C799" s="4" t="s">
        <v>20</v>
      </c>
      <c r="D799" s="1">
        <v>24</v>
      </c>
      <c r="E799" s="4" t="str">
        <f>IF(Table1[[#This Row],[Bit (pixel)]]=8,"Grayscale",IF(Table1[[#This Row],[Bit (pixel)]]=24,"True Color",""))</f>
        <v>True Color</v>
      </c>
      <c r="F799" s="35">
        <v>1196.123</v>
      </c>
      <c r="G799" s="23" t="s">
        <v>157</v>
      </c>
      <c r="H799" s="2" t="s">
        <v>11</v>
      </c>
      <c r="I799" s="1">
        <v>3</v>
      </c>
      <c r="J799" s="35">
        <v>1194.0527</v>
      </c>
      <c r="K799" s="35">
        <v>4.8262</v>
      </c>
      <c r="L799" s="35">
        <f>LOG10(255^2/Table1[[#This Row],[MSE]])*10</f>
        <v>41.294750455544431</v>
      </c>
      <c r="M799" s="35">
        <f>(Table1[[#This Row],[Ukuran Asli (kb)]]-Table1[[#This Row],[Ukuran Hasil (kb)]])/Table1[[#This Row],[Ukuran Asli (kb)]]*100</f>
        <v>0.17308420622294599</v>
      </c>
      <c r="N799" s="6" t="s">
        <v>240</v>
      </c>
    </row>
    <row r="800" spans="1:14" ht="15.75" hidden="1" thickBot="1" x14ac:dyDescent="0.3">
      <c r="A800" s="1">
        <v>799</v>
      </c>
      <c r="B800" s="7" t="s">
        <v>144</v>
      </c>
      <c r="C800" s="4" t="s">
        <v>20</v>
      </c>
      <c r="D800" s="1">
        <v>24</v>
      </c>
      <c r="E800" s="4" t="str">
        <f>IF(Table1[[#This Row],[Bit (pixel)]]=8,"Grayscale",IF(Table1[[#This Row],[Bit (pixel)]]=24,"True Color",""))</f>
        <v>True Color</v>
      </c>
      <c r="F800" s="35">
        <v>1196.123</v>
      </c>
      <c r="G800" s="23" t="s">
        <v>157</v>
      </c>
      <c r="H800" s="2" t="s">
        <v>12</v>
      </c>
      <c r="I800" s="1">
        <v>1</v>
      </c>
      <c r="J800" s="35">
        <v>1194.0527</v>
      </c>
      <c r="K800" s="35">
        <v>9.3158000000000008E-3</v>
      </c>
      <c r="L800" s="35">
        <f>LOG10(255^2/Table1[[#This Row],[MSE]])*10</f>
        <v>68.438602047309814</v>
      </c>
      <c r="M800" s="35">
        <f>(Table1[[#This Row],[Ukuran Asli (kb)]]-Table1[[#This Row],[Ukuran Hasil (kb)]])/Table1[[#This Row],[Ukuran Asli (kb)]]*100</f>
        <v>0.17308420622294599</v>
      </c>
      <c r="N800" s="6" t="s">
        <v>240</v>
      </c>
    </row>
    <row r="801" spans="1:14" ht="15.75" hidden="1" thickBot="1" x14ac:dyDescent="0.3">
      <c r="A801" s="1">
        <v>800</v>
      </c>
      <c r="B801" s="7" t="s">
        <v>144</v>
      </c>
      <c r="C801" s="4" t="s">
        <v>20</v>
      </c>
      <c r="D801" s="1">
        <v>24</v>
      </c>
      <c r="E801" s="4" t="str">
        <f>IF(Table1[[#This Row],[Bit (pixel)]]=8,"Grayscale",IF(Table1[[#This Row],[Bit (pixel)]]=24,"True Color",""))</f>
        <v>True Color</v>
      </c>
      <c r="F801" s="35">
        <v>1196.123</v>
      </c>
      <c r="G801" s="23" t="s">
        <v>157</v>
      </c>
      <c r="H801" s="2" t="s">
        <v>12</v>
      </c>
      <c r="I801" s="1">
        <v>2</v>
      </c>
      <c r="J801" s="35">
        <v>1194.0527</v>
      </c>
      <c r="K801" s="35">
        <v>0.50156999999999996</v>
      </c>
      <c r="L801" s="35">
        <f>LOG10(255^2/Table1[[#This Row],[MSE]])*10</f>
        <v>51.127488083723847</v>
      </c>
      <c r="M801" s="35">
        <f>(Table1[[#This Row],[Ukuran Asli (kb)]]-Table1[[#This Row],[Ukuran Hasil (kb)]])/Table1[[#This Row],[Ukuran Asli (kb)]]*100</f>
        <v>0.17308420622294599</v>
      </c>
      <c r="N801" s="6" t="s">
        <v>240</v>
      </c>
    </row>
    <row r="802" spans="1:14" ht="15.75" hidden="1" thickBot="1" x14ac:dyDescent="0.3">
      <c r="A802" s="1">
        <v>801</v>
      </c>
      <c r="B802" s="7" t="s">
        <v>144</v>
      </c>
      <c r="C802" s="4" t="s">
        <v>20</v>
      </c>
      <c r="D802" s="1">
        <v>24</v>
      </c>
      <c r="E802" s="4" t="str">
        <f>IF(Table1[[#This Row],[Bit (pixel)]]=8,"Grayscale",IF(Table1[[#This Row],[Bit (pixel)]]=24,"True Color",""))</f>
        <v>True Color</v>
      </c>
      <c r="F802" s="35">
        <v>1196.123</v>
      </c>
      <c r="G802" s="23" t="s">
        <v>157</v>
      </c>
      <c r="H802" s="2" t="s">
        <v>12</v>
      </c>
      <c r="I802" s="1">
        <v>3</v>
      </c>
      <c r="J802" s="35">
        <v>1194.0527</v>
      </c>
      <c r="K802" s="35">
        <v>4.5911</v>
      </c>
      <c r="L802" s="35">
        <f>LOG10(255^2/Table1[[#This Row],[MSE]])*10</f>
        <v>41.511636085124294</v>
      </c>
      <c r="M802" s="35">
        <f>(Table1[[#This Row],[Ukuran Asli (kb)]]-Table1[[#This Row],[Ukuran Hasil (kb)]])/Table1[[#This Row],[Ukuran Asli (kb)]]*100</f>
        <v>0.17308420622294599</v>
      </c>
      <c r="N802" s="6" t="s">
        <v>240</v>
      </c>
    </row>
    <row r="803" spans="1:14" ht="15.75" hidden="1" thickBot="1" x14ac:dyDescent="0.3">
      <c r="A803" s="1">
        <v>802</v>
      </c>
      <c r="B803" s="29" t="s">
        <v>145</v>
      </c>
      <c r="C803" s="4" t="s">
        <v>20</v>
      </c>
      <c r="D803" s="1">
        <v>24</v>
      </c>
      <c r="E803" s="4" t="str">
        <f>IF(Table1[[#This Row],[Bit (pixel)]]=8,"Grayscale",IF(Table1[[#This Row],[Bit (pixel)]]=24,"True Color",""))</f>
        <v>True Color</v>
      </c>
      <c r="F803" s="35">
        <v>1196.123</v>
      </c>
      <c r="G803" s="23" t="s">
        <v>157</v>
      </c>
      <c r="H803" s="2" t="s">
        <v>7</v>
      </c>
      <c r="I803" s="1">
        <v>1</v>
      </c>
      <c r="J803" s="35">
        <v>1194.0527</v>
      </c>
      <c r="K803" s="35">
        <v>2.3737999999999999E-2</v>
      </c>
      <c r="L803" s="35">
        <f>LOG10(255^2/Table1[[#This Row],[MSE]])*10</f>
        <v>64.37636235362794</v>
      </c>
      <c r="M803" s="35">
        <f>(Table1[[#This Row],[Ukuran Asli (kb)]]-Table1[[#This Row],[Ukuran Hasil (kb)]])/Table1[[#This Row],[Ukuran Asli (kb)]]*100</f>
        <v>0.17308420622294599</v>
      </c>
      <c r="N803" s="6" t="s">
        <v>240</v>
      </c>
    </row>
    <row r="804" spans="1:14" ht="15.75" hidden="1" thickBot="1" x14ac:dyDescent="0.3">
      <c r="A804" s="1">
        <v>803</v>
      </c>
      <c r="B804" s="29" t="s">
        <v>145</v>
      </c>
      <c r="C804" s="4" t="s">
        <v>20</v>
      </c>
      <c r="D804" s="1">
        <v>24</v>
      </c>
      <c r="E804" s="4" t="str">
        <f>IF(Table1[[#This Row],[Bit (pixel)]]=8,"Grayscale",IF(Table1[[#This Row],[Bit (pixel)]]=24,"True Color",""))</f>
        <v>True Color</v>
      </c>
      <c r="F804" s="35">
        <v>1196.123</v>
      </c>
      <c r="G804" s="23" t="s">
        <v>157</v>
      </c>
      <c r="H804" s="2" t="s">
        <v>7</v>
      </c>
      <c r="I804" s="1">
        <v>2</v>
      </c>
      <c r="J804" s="35">
        <v>1194.0527</v>
      </c>
      <c r="K804" s="35">
        <v>1.748</v>
      </c>
      <c r="L804" s="35">
        <f>LOG10(255^2/Table1[[#This Row],[MSE]])*10</f>
        <v>45.705389325695265</v>
      </c>
      <c r="M804" s="35">
        <f>(Table1[[#This Row],[Ukuran Asli (kb)]]-Table1[[#This Row],[Ukuran Hasil (kb)]])/Table1[[#This Row],[Ukuran Asli (kb)]]*100</f>
        <v>0.17308420622294599</v>
      </c>
      <c r="N804" s="6" t="s">
        <v>240</v>
      </c>
    </row>
    <row r="805" spans="1:14" ht="15.75" hidden="1" thickBot="1" x14ac:dyDescent="0.3">
      <c r="A805" s="1">
        <v>804</v>
      </c>
      <c r="B805" s="29" t="s">
        <v>145</v>
      </c>
      <c r="C805" s="4" t="s">
        <v>20</v>
      </c>
      <c r="D805" s="1">
        <v>24</v>
      </c>
      <c r="E805" s="4" t="str">
        <f>IF(Table1[[#This Row],[Bit (pixel)]]=8,"Grayscale",IF(Table1[[#This Row],[Bit (pixel)]]=24,"True Color",""))</f>
        <v>True Color</v>
      </c>
      <c r="F805" s="35">
        <v>1196.123</v>
      </c>
      <c r="G805" s="23" t="s">
        <v>157</v>
      </c>
      <c r="H805" s="2" t="s">
        <v>7</v>
      </c>
      <c r="I805" s="1">
        <v>3</v>
      </c>
      <c r="J805" s="35">
        <v>1194.0527</v>
      </c>
      <c r="K805" s="35">
        <v>7.9259000000000004</v>
      </c>
      <c r="L805" s="35">
        <f>LOG10(255^2/Table1[[#This Row],[MSE]])*10</f>
        <v>39.140317722694569</v>
      </c>
      <c r="M805" s="35">
        <f>(Table1[[#This Row],[Ukuran Asli (kb)]]-Table1[[#This Row],[Ukuran Hasil (kb)]])/Table1[[#This Row],[Ukuran Asli (kb)]]*100</f>
        <v>0.17308420622294599</v>
      </c>
      <c r="N805" s="6" t="s">
        <v>240</v>
      </c>
    </row>
    <row r="806" spans="1:14" ht="15.75" hidden="1" thickBot="1" x14ac:dyDescent="0.3">
      <c r="A806" s="1">
        <v>805</v>
      </c>
      <c r="B806" s="29" t="s">
        <v>145</v>
      </c>
      <c r="C806" s="4" t="s">
        <v>20</v>
      </c>
      <c r="D806" s="1">
        <v>24</v>
      </c>
      <c r="E806" s="4" t="str">
        <f>IF(Table1[[#This Row],[Bit (pixel)]]=8,"Grayscale",IF(Table1[[#This Row],[Bit (pixel)]]=24,"True Color",""))</f>
        <v>True Color</v>
      </c>
      <c r="F806" s="35">
        <v>1196.123</v>
      </c>
      <c r="G806" s="23" t="s">
        <v>157</v>
      </c>
      <c r="H806" s="2" t="s">
        <v>11</v>
      </c>
      <c r="I806" s="1">
        <v>1</v>
      </c>
      <c r="J806" s="35">
        <v>1194.0527</v>
      </c>
      <c r="K806" s="35">
        <v>1.0742E-2</v>
      </c>
      <c r="L806" s="35">
        <f>LOG10(255^2/Table1[[#This Row],[MSE]])*10</f>
        <v>67.819952128284299</v>
      </c>
      <c r="M806" s="35">
        <f>(Table1[[#This Row],[Ukuran Asli (kb)]]-Table1[[#This Row],[Ukuran Hasil (kb)]])/Table1[[#This Row],[Ukuran Asli (kb)]]*100</f>
        <v>0.17308420622294599</v>
      </c>
      <c r="N806" s="6" t="s">
        <v>240</v>
      </c>
    </row>
    <row r="807" spans="1:14" ht="15.75" hidden="1" thickBot="1" x14ac:dyDescent="0.3">
      <c r="A807" s="1">
        <v>806</v>
      </c>
      <c r="B807" s="29" t="s">
        <v>145</v>
      </c>
      <c r="C807" s="4" t="s">
        <v>20</v>
      </c>
      <c r="D807" s="1">
        <v>24</v>
      </c>
      <c r="E807" s="4" t="str">
        <f>IF(Table1[[#This Row],[Bit (pixel)]]=8,"Grayscale",IF(Table1[[#This Row],[Bit (pixel)]]=24,"True Color",""))</f>
        <v>True Color</v>
      </c>
      <c r="F807" s="35">
        <v>1196.123</v>
      </c>
      <c r="G807" s="23" t="s">
        <v>157</v>
      </c>
      <c r="H807" s="2" t="s">
        <v>11</v>
      </c>
      <c r="I807" s="1">
        <v>2</v>
      </c>
      <c r="J807" s="35">
        <v>1194.0527</v>
      </c>
      <c r="K807" s="35">
        <v>0.54244000000000003</v>
      </c>
      <c r="L807" s="35">
        <f>LOG10(255^2/Table1[[#This Row],[MSE]])*10</f>
        <v>50.787286535731447</v>
      </c>
      <c r="M807" s="35">
        <f>(Table1[[#This Row],[Ukuran Asli (kb)]]-Table1[[#This Row],[Ukuran Hasil (kb)]])/Table1[[#This Row],[Ukuran Asli (kb)]]*100</f>
        <v>0.17308420622294599</v>
      </c>
      <c r="N807" s="6" t="s">
        <v>240</v>
      </c>
    </row>
    <row r="808" spans="1:14" ht="15.75" hidden="1" thickBot="1" x14ac:dyDescent="0.3">
      <c r="A808" s="1">
        <v>807</v>
      </c>
      <c r="B808" s="29" t="s">
        <v>145</v>
      </c>
      <c r="C808" s="4" t="s">
        <v>20</v>
      </c>
      <c r="D808" s="1">
        <v>24</v>
      </c>
      <c r="E808" s="4" t="str">
        <f>IF(Table1[[#This Row],[Bit (pixel)]]=8,"Grayscale",IF(Table1[[#This Row],[Bit (pixel)]]=24,"True Color",""))</f>
        <v>True Color</v>
      </c>
      <c r="F808" s="35">
        <v>1196.123</v>
      </c>
      <c r="G808" s="23" t="s">
        <v>157</v>
      </c>
      <c r="H808" s="2" t="s">
        <v>11</v>
      </c>
      <c r="I808" s="1">
        <v>3</v>
      </c>
      <c r="J808" s="35">
        <v>1194.0527</v>
      </c>
      <c r="K808" s="35">
        <v>5.2725</v>
      </c>
      <c r="L808" s="35">
        <f>LOG10(255^2/Table1[[#This Row],[MSE]])*10</f>
        <v>40.910637724563863</v>
      </c>
      <c r="M808" s="35">
        <f>(Table1[[#This Row],[Ukuran Asli (kb)]]-Table1[[#This Row],[Ukuran Hasil (kb)]])/Table1[[#This Row],[Ukuran Asli (kb)]]*100</f>
        <v>0.17308420622294599</v>
      </c>
      <c r="N808" s="6" t="s">
        <v>240</v>
      </c>
    </row>
    <row r="809" spans="1:14" ht="15.75" hidden="1" thickBot="1" x14ac:dyDescent="0.3">
      <c r="A809" s="1">
        <v>808</v>
      </c>
      <c r="B809" s="29" t="s">
        <v>145</v>
      </c>
      <c r="C809" s="4" t="s">
        <v>20</v>
      </c>
      <c r="D809" s="1">
        <v>24</v>
      </c>
      <c r="E809" s="4" t="str">
        <f>IF(Table1[[#This Row],[Bit (pixel)]]=8,"Grayscale",IF(Table1[[#This Row],[Bit (pixel)]]=24,"True Color",""))</f>
        <v>True Color</v>
      </c>
      <c r="F809" s="35">
        <v>1196.123</v>
      </c>
      <c r="G809" s="23" t="s">
        <v>157</v>
      </c>
      <c r="H809" s="2" t="s">
        <v>12</v>
      </c>
      <c r="I809" s="1">
        <v>1</v>
      </c>
      <c r="J809" s="35">
        <v>1194.0527</v>
      </c>
      <c r="K809" s="35">
        <v>9.1138E-3</v>
      </c>
      <c r="L809" s="35">
        <f>LOG10(255^2/Table1[[#This Row],[MSE]])*10</f>
        <v>68.533808669977617</v>
      </c>
      <c r="M809" s="35">
        <f>(Table1[[#This Row],[Ukuran Asli (kb)]]-Table1[[#This Row],[Ukuran Hasil (kb)]])/Table1[[#This Row],[Ukuran Asli (kb)]]*100</f>
        <v>0.17308420622294599</v>
      </c>
      <c r="N809" s="6" t="s">
        <v>240</v>
      </c>
    </row>
    <row r="810" spans="1:14" ht="15.75" hidden="1" thickBot="1" x14ac:dyDescent="0.3">
      <c r="A810" s="1">
        <v>809</v>
      </c>
      <c r="B810" s="29" t="s">
        <v>145</v>
      </c>
      <c r="C810" s="4" t="s">
        <v>20</v>
      </c>
      <c r="D810" s="1">
        <v>24</v>
      </c>
      <c r="E810" s="4" t="str">
        <f>IF(Table1[[#This Row],[Bit (pixel)]]=8,"Grayscale",IF(Table1[[#This Row],[Bit (pixel)]]=24,"True Color",""))</f>
        <v>True Color</v>
      </c>
      <c r="F810" s="35">
        <v>1196.123</v>
      </c>
      <c r="G810" s="23" t="s">
        <v>157</v>
      </c>
      <c r="H810" s="2" t="s">
        <v>12</v>
      </c>
      <c r="I810" s="1">
        <v>2</v>
      </c>
      <c r="J810" s="35">
        <v>1194.0527</v>
      </c>
      <c r="K810" s="35">
        <v>0.53254000000000001</v>
      </c>
      <c r="L810" s="35">
        <f>LOG10(255^2/Table1[[#This Row],[MSE]])*10</f>
        <v>50.867281269226794</v>
      </c>
      <c r="M810" s="35">
        <f>(Table1[[#This Row],[Ukuran Asli (kb)]]-Table1[[#This Row],[Ukuran Hasil (kb)]])/Table1[[#This Row],[Ukuran Asli (kb)]]*100</f>
        <v>0.17308420622294599</v>
      </c>
      <c r="N810" s="6" t="s">
        <v>240</v>
      </c>
    </row>
    <row r="811" spans="1:14" ht="15.75" hidden="1" thickBot="1" x14ac:dyDescent="0.3">
      <c r="A811" s="1">
        <v>810</v>
      </c>
      <c r="B811" s="29" t="s">
        <v>145</v>
      </c>
      <c r="C811" s="4" t="s">
        <v>20</v>
      </c>
      <c r="D811" s="1">
        <v>24</v>
      </c>
      <c r="E811" s="4" t="str">
        <f>IF(Table1[[#This Row],[Bit (pixel)]]=8,"Grayscale",IF(Table1[[#This Row],[Bit (pixel)]]=24,"True Color",""))</f>
        <v>True Color</v>
      </c>
      <c r="F811" s="35">
        <v>1196.123</v>
      </c>
      <c r="G811" s="23" t="s">
        <v>157</v>
      </c>
      <c r="H811" s="2" t="s">
        <v>12</v>
      </c>
      <c r="I811" s="1">
        <v>3</v>
      </c>
      <c r="J811" s="35">
        <v>1194.0527</v>
      </c>
      <c r="K811" s="35">
        <v>5.1651999999999996</v>
      </c>
      <c r="L811" s="35">
        <f>LOG10(255^2/Table1[[#This Row],[MSE]])*10</f>
        <v>40.99993218513773</v>
      </c>
      <c r="M811" s="35">
        <f>(Table1[[#This Row],[Ukuran Asli (kb)]]-Table1[[#This Row],[Ukuran Hasil (kb)]])/Table1[[#This Row],[Ukuran Asli (kb)]]*100</f>
        <v>0.17308420622294599</v>
      </c>
      <c r="N811" s="6" t="s">
        <v>240</v>
      </c>
    </row>
    <row r="812" spans="1:14" ht="15.75" hidden="1" thickBot="1" x14ac:dyDescent="0.3">
      <c r="A812" s="1">
        <v>811</v>
      </c>
      <c r="B812" s="29" t="s">
        <v>146</v>
      </c>
      <c r="C812" s="4" t="s">
        <v>20</v>
      </c>
      <c r="D812" s="1">
        <v>24</v>
      </c>
      <c r="E812" s="4" t="str">
        <f>IF(Table1[[#This Row],[Bit (pixel)]]=8,"Grayscale",IF(Table1[[#This Row],[Bit (pixel)]]=24,"True Color",""))</f>
        <v>True Color</v>
      </c>
      <c r="F812" s="35">
        <v>1196.123</v>
      </c>
      <c r="G812" s="23" t="s">
        <v>157</v>
      </c>
      <c r="H812" s="2" t="s">
        <v>7</v>
      </c>
      <c r="I812" s="1">
        <v>1</v>
      </c>
      <c r="J812" s="35">
        <v>1194.0527</v>
      </c>
      <c r="K812" s="35">
        <v>1.9462E-2</v>
      </c>
      <c r="L812" s="35">
        <f>LOG10(255^2/Table1[[#This Row],[MSE]])*10</f>
        <v>65.238928926471772</v>
      </c>
      <c r="M812" s="35">
        <f>(Table1[[#This Row],[Ukuran Asli (kb)]]-Table1[[#This Row],[Ukuran Hasil (kb)]])/Table1[[#This Row],[Ukuran Asli (kb)]]*100</f>
        <v>0.17308420622294599</v>
      </c>
      <c r="N812" s="6" t="s">
        <v>240</v>
      </c>
    </row>
    <row r="813" spans="1:14" ht="15.75" hidden="1" thickBot="1" x14ac:dyDescent="0.3">
      <c r="A813" s="1">
        <v>812</v>
      </c>
      <c r="B813" s="29" t="s">
        <v>146</v>
      </c>
      <c r="C813" s="4" t="s">
        <v>20</v>
      </c>
      <c r="D813" s="1">
        <v>24</v>
      </c>
      <c r="E813" s="4" t="str">
        <f>IF(Table1[[#This Row],[Bit (pixel)]]=8,"Grayscale",IF(Table1[[#This Row],[Bit (pixel)]]=24,"True Color",""))</f>
        <v>True Color</v>
      </c>
      <c r="F813" s="35">
        <v>1196.123</v>
      </c>
      <c r="G813" s="23" t="s">
        <v>157</v>
      </c>
      <c r="H813" s="2" t="s">
        <v>7</v>
      </c>
      <c r="I813" s="1">
        <v>2</v>
      </c>
      <c r="J813" s="35">
        <v>1194.0527</v>
      </c>
      <c r="K813" s="35">
        <v>1.5879000000000001</v>
      </c>
      <c r="L813" s="35">
        <f>LOG10(255^2/Table1[[#This Row],[MSE]])*10</f>
        <v>46.122572121569796</v>
      </c>
      <c r="M813" s="35">
        <f>(Table1[[#This Row],[Ukuran Asli (kb)]]-Table1[[#This Row],[Ukuran Hasil (kb)]])/Table1[[#This Row],[Ukuran Asli (kb)]]*100</f>
        <v>0.17308420622294599</v>
      </c>
      <c r="N813" s="6" t="s">
        <v>240</v>
      </c>
    </row>
    <row r="814" spans="1:14" ht="15.75" hidden="1" thickBot="1" x14ac:dyDescent="0.3">
      <c r="A814" s="1">
        <v>813</v>
      </c>
      <c r="B814" s="29" t="s">
        <v>146</v>
      </c>
      <c r="C814" s="4" t="s">
        <v>20</v>
      </c>
      <c r="D814" s="1">
        <v>24</v>
      </c>
      <c r="E814" s="4" t="str">
        <f>IF(Table1[[#This Row],[Bit (pixel)]]=8,"Grayscale",IF(Table1[[#This Row],[Bit (pixel)]]=24,"True Color",""))</f>
        <v>True Color</v>
      </c>
      <c r="F814" s="35">
        <v>1196.123</v>
      </c>
      <c r="G814" s="23" t="s">
        <v>157</v>
      </c>
      <c r="H814" s="2" t="s">
        <v>7</v>
      </c>
      <c r="I814" s="1">
        <v>3</v>
      </c>
      <c r="J814" s="35">
        <v>1194.0527</v>
      </c>
      <c r="K814" s="35">
        <v>7.3669000000000002</v>
      </c>
      <c r="L814" s="35">
        <f>LOG10(255^2/Table1[[#This Row],[MSE]])*10</f>
        <v>39.45795586186496</v>
      </c>
      <c r="M814" s="35">
        <f>(Table1[[#This Row],[Ukuran Asli (kb)]]-Table1[[#This Row],[Ukuran Hasil (kb)]])/Table1[[#This Row],[Ukuran Asli (kb)]]*100</f>
        <v>0.17308420622294599</v>
      </c>
      <c r="N814" s="6" t="s">
        <v>240</v>
      </c>
    </row>
    <row r="815" spans="1:14" ht="15.75" hidden="1" thickBot="1" x14ac:dyDescent="0.3">
      <c r="A815" s="1">
        <v>814</v>
      </c>
      <c r="B815" s="29" t="s">
        <v>146</v>
      </c>
      <c r="C815" s="4" t="s">
        <v>20</v>
      </c>
      <c r="D815" s="1">
        <v>24</v>
      </c>
      <c r="E815" s="4" t="str">
        <f>IF(Table1[[#This Row],[Bit (pixel)]]=8,"Grayscale",IF(Table1[[#This Row],[Bit (pixel)]]=24,"True Color",""))</f>
        <v>True Color</v>
      </c>
      <c r="F815" s="35">
        <v>1196.123</v>
      </c>
      <c r="G815" s="23" t="s">
        <v>157</v>
      </c>
      <c r="H815" s="2" t="s">
        <v>11</v>
      </c>
      <c r="I815" s="1">
        <v>1</v>
      </c>
      <c r="J815" s="35">
        <v>1194.0527</v>
      </c>
      <c r="K815" s="35">
        <v>9.7386E-3</v>
      </c>
      <c r="L815" s="35">
        <f>LOG10(255^2/Table1[[#This Row],[MSE]])*10</f>
        <v>68.245838327342469</v>
      </c>
      <c r="M815" s="35">
        <f>(Table1[[#This Row],[Ukuran Asli (kb)]]-Table1[[#This Row],[Ukuran Hasil (kb)]])/Table1[[#This Row],[Ukuran Asli (kb)]]*100</f>
        <v>0.17308420622294599</v>
      </c>
      <c r="N815" s="6" t="s">
        <v>240</v>
      </c>
    </row>
    <row r="816" spans="1:14" ht="15.75" hidden="1" thickBot="1" x14ac:dyDescent="0.3">
      <c r="A816" s="1">
        <v>815</v>
      </c>
      <c r="B816" s="29" t="s">
        <v>146</v>
      </c>
      <c r="C816" s="4" t="s">
        <v>20</v>
      </c>
      <c r="D816" s="1">
        <v>24</v>
      </c>
      <c r="E816" s="4" t="str">
        <f>IF(Table1[[#This Row],[Bit (pixel)]]=8,"Grayscale",IF(Table1[[#This Row],[Bit (pixel)]]=24,"True Color",""))</f>
        <v>True Color</v>
      </c>
      <c r="F816" s="35">
        <v>1196.123</v>
      </c>
      <c r="G816" s="23" t="s">
        <v>157</v>
      </c>
      <c r="H816" s="2" t="s">
        <v>11</v>
      </c>
      <c r="I816" s="1">
        <v>2</v>
      </c>
      <c r="J816" s="35">
        <v>1194.0527</v>
      </c>
      <c r="K816" s="35">
        <v>0.48614000000000002</v>
      </c>
      <c r="L816" s="35">
        <f>LOG10(255^2/Table1[[#This Row],[MSE]])*10</f>
        <v>51.26319004215145</v>
      </c>
      <c r="M816" s="35">
        <f>(Table1[[#This Row],[Ukuran Asli (kb)]]-Table1[[#This Row],[Ukuran Hasil (kb)]])/Table1[[#This Row],[Ukuran Asli (kb)]]*100</f>
        <v>0.17308420622294599</v>
      </c>
      <c r="N816" s="6" t="s">
        <v>240</v>
      </c>
    </row>
    <row r="817" spans="1:14" ht="15.75" hidden="1" thickBot="1" x14ac:dyDescent="0.3">
      <c r="A817" s="1">
        <v>816</v>
      </c>
      <c r="B817" s="29" t="s">
        <v>146</v>
      </c>
      <c r="C817" s="4" t="s">
        <v>20</v>
      </c>
      <c r="D817" s="1">
        <v>24</v>
      </c>
      <c r="E817" s="4" t="str">
        <f>IF(Table1[[#This Row],[Bit (pixel)]]=8,"Grayscale",IF(Table1[[#This Row],[Bit (pixel)]]=24,"True Color",""))</f>
        <v>True Color</v>
      </c>
      <c r="F817" s="35">
        <v>1196.123</v>
      </c>
      <c r="G817" s="23" t="s">
        <v>157</v>
      </c>
      <c r="H817" s="2" t="s">
        <v>11</v>
      </c>
      <c r="I817" s="1">
        <v>3</v>
      </c>
      <c r="J817" s="35">
        <v>1194.0527</v>
      </c>
      <c r="K817" s="35">
        <v>4.9203000000000001</v>
      </c>
      <c r="L817" s="35">
        <f>LOG10(255^2/Table1[[#This Row],[MSE]])*10</f>
        <v>41.210887775370281</v>
      </c>
      <c r="M817" s="35">
        <f>(Table1[[#This Row],[Ukuran Asli (kb)]]-Table1[[#This Row],[Ukuran Hasil (kb)]])/Table1[[#This Row],[Ukuran Asli (kb)]]*100</f>
        <v>0.17308420622294599</v>
      </c>
      <c r="N817" s="6" t="s">
        <v>240</v>
      </c>
    </row>
    <row r="818" spans="1:14" ht="15.75" hidden="1" thickBot="1" x14ac:dyDescent="0.3">
      <c r="A818" s="1">
        <v>817</v>
      </c>
      <c r="B818" s="29" t="s">
        <v>146</v>
      </c>
      <c r="C818" s="4" t="s">
        <v>20</v>
      </c>
      <c r="D818" s="1">
        <v>24</v>
      </c>
      <c r="E818" s="4" t="str">
        <f>IF(Table1[[#This Row],[Bit (pixel)]]=8,"Grayscale",IF(Table1[[#This Row],[Bit (pixel)]]=24,"True Color",""))</f>
        <v>True Color</v>
      </c>
      <c r="F818" s="35">
        <v>1196.123</v>
      </c>
      <c r="G818" s="23" t="s">
        <v>157</v>
      </c>
      <c r="H818" s="2" t="s">
        <v>12</v>
      </c>
      <c r="I818" s="1">
        <v>1</v>
      </c>
      <c r="J818" s="35">
        <v>1194.0527</v>
      </c>
      <c r="K818" s="35">
        <v>8.3090000000000004E-3</v>
      </c>
      <c r="L818" s="35">
        <f>LOG10(255^2/Table1[[#This Row],[MSE]])*10</f>
        <v>68.935316018990619</v>
      </c>
      <c r="M818" s="35">
        <f>(Table1[[#This Row],[Ukuran Asli (kb)]]-Table1[[#This Row],[Ukuran Hasil (kb)]])/Table1[[#This Row],[Ukuran Asli (kb)]]*100</f>
        <v>0.17308420622294599</v>
      </c>
      <c r="N818" s="6" t="s">
        <v>240</v>
      </c>
    </row>
    <row r="819" spans="1:14" ht="15.75" hidden="1" thickBot="1" x14ac:dyDescent="0.3">
      <c r="A819" s="1">
        <v>818</v>
      </c>
      <c r="B819" s="29" t="s">
        <v>146</v>
      </c>
      <c r="C819" s="4" t="s">
        <v>20</v>
      </c>
      <c r="D819" s="1">
        <v>24</v>
      </c>
      <c r="E819" s="4" t="str">
        <f>IF(Table1[[#This Row],[Bit (pixel)]]=8,"Grayscale",IF(Table1[[#This Row],[Bit (pixel)]]=24,"True Color",""))</f>
        <v>True Color</v>
      </c>
      <c r="F819" s="35">
        <v>1196.123</v>
      </c>
      <c r="G819" s="23" t="s">
        <v>157</v>
      </c>
      <c r="H819" s="2" t="s">
        <v>12</v>
      </c>
      <c r="I819" s="1">
        <v>2</v>
      </c>
      <c r="J819" s="35">
        <v>1194.0527</v>
      </c>
      <c r="K819" s="3">
        <v>0.48431000000000002</v>
      </c>
      <c r="L819" s="3">
        <f>LOG10(255^2/Table1[[#This Row],[MSE]])*10</f>
        <v>51.279569244458145</v>
      </c>
      <c r="M819" s="3">
        <f>(Table1[[#This Row],[Ukuran Asli (kb)]]-Table1[[#This Row],[Ukuran Hasil (kb)]])/Table1[[#This Row],[Ukuran Asli (kb)]]*100</f>
        <v>0.17308420622294599</v>
      </c>
      <c r="N819" s="6" t="s">
        <v>240</v>
      </c>
    </row>
    <row r="820" spans="1:14" ht="15.75" hidden="1" thickBot="1" x14ac:dyDescent="0.3">
      <c r="A820" s="1">
        <v>819</v>
      </c>
      <c r="B820" s="29" t="s">
        <v>146</v>
      </c>
      <c r="C820" s="4" t="s">
        <v>20</v>
      </c>
      <c r="D820" s="1">
        <v>24</v>
      </c>
      <c r="E820" s="4" t="str">
        <f>IF(Table1[[#This Row],[Bit (pixel)]]=8,"Grayscale",IF(Table1[[#This Row],[Bit (pixel)]]=24,"True Color",""))</f>
        <v>True Color</v>
      </c>
      <c r="F820" s="35">
        <v>1196.123</v>
      </c>
      <c r="G820" s="23" t="s">
        <v>157</v>
      </c>
      <c r="H820" s="2" t="s">
        <v>12</v>
      </c>
      <c r="I820" s="1">
        <v>3</v>
      </c>
      <c r="J820" s="35">
        <v>1194.0527</v>
      </c>
      <c r="K820" s="3">
        <v>4.7839</v>
      </c>
      <c r="L820" s="3">
        <f>LOG10(255^2/Table1[[#This Row],[MSE]])*10</f>
        <v>41.332982680443493</v>
      </c>
      <c r="M820" s="3">
        <f>(Table1[[#This Row],[Ukuran Asli (kb)]]-Table1[[#This Row],[Ukuran Hasil (kb)]])/Table1[[#This Row],[Ukuran Asli (kb)]]*100</f>
        <v>0.17308420622294599</v>
      </c>
      <c r="N820" s="6" t="s">
        <v>240</v>
      </c>
    </row>
    <row r="821" spans="1:14" ht="15.75" hidden="1" thickBot="1" x14ac:dyDescent="0.3">
      <c r="A821" s="1">
        <v>820</v>
      </c>
      <c r="B821" s="29" t="s">
        <v>147</v>
      </c>
      <c r="C821" s="4" t="s">
        <v>20</v>
      </c>
      <c r="D821" s="1">
        <v>24</v>
      </c>
      <c r="E821" s="4" t="str">
        <f>IF(Table1[[#This Row],[Bit (pixel)]]=8,"Grayscale",IF(Table1[[#This Row],[Bit (pixel)]]=24,"True Color",""))</f>
        <v>True Color</v>
      </c>
      <c r="F821" s="35">
        <v>1727.123</v>
      </c>
      <c r="G821" s="23" t="s">
        <v>158</v>
      </c>
      <c r="H821" s="2" t="s">
        <v>7</v>
      </c>
      <c r="I821" s="1">
        <v>1</v>
      </c>
      <c r="J821" s="35">
        <v>1725.0527</v>
      </c>
      <c r="K821" s="35">
        <v>1.3748E-2</v>
      </c>
      <c r="L821" s="35">
        <f>LOG10(255^2/Table1[[#This Row],[MSE]])*10</f>
        <v>66.748408374027235</v>
      </c>
      <c r="M821" s="35">
        <f>(Table1[[#This Row],[Ukuran Asli (kb)]]-Table1[[#This Row],[Ukuran Hasil (kb)]])/Table1[[#This Row],[Ukuran Asli (kb)]]*100</f>
        <v>0.11986986450878648</v>
      </c>
      <c r="N821" s="6" t="s">
        <v>240</v>
      </c>
    </row>
    <row r="822" spans="1:14" ht="15.75" hidden="1" thickBot="1" x14ac:dyDescent="0.3">
      <c r="A822" s="1">
        <v>821</v>
      </c>
      <c r="B822" s="29" t="s">
        <v>147</v>
      </c>
      <c r="C822" s="4" t="s">
        <v>20</v>
      </c>
      <c r="D822" s="1">
        <v>24</v>
      </c>
      <c r="E822" s="4" t="str">
        <f>IF(Table1[[#This Row],[Bit (pixel)]]=8,"Grayscale",IF(Table1[[#This Row],[Bit (pixel)]]=24,"True Color",""))</f>
        <v>True Color</v>
      </c>
      <c r="F822" s="35">
        <v>1727.123</v>
      </c>
      <c r="G822" s="23" t="s">
        <v>158</v>
      </c>
      <c r="H822" s="2" t="s">
        <v>7</v>
      </c>
      <c r="I822" s="1">
        <v>2</v>
      </c>
      <c r="J822" s="35">
        <v>1725.0527</v>
      </c>
      <c r="K822" s="35">
        <v>0.97365999999999997</v>
      </c>
      <c r="L822" s="35">
        <f>LOG10(255^2/Table1[[#This Row],[MSE]])*10</f>
        <v>48.246730322255857</v>
      </c>
      <c r="M822" s="35">
        <f>(Table1[[#This Row],[Ukuran Asli (kb)]]-Table1[[#This Row],[Ukuran Hasil (kb)]])/Table1[[#This Row],[Ukuran Asli (kb)]]*100</f>
        <v>0.11986986450878648</v>
      </c>
      <c r="N822" s="6" t="s">
        <v>240</v>
      </c>
    </row>
    <row r="823" spans="1:14" ht="15.75" hidden="1" thickBot="1" x14ac:dyDescent="0.3">
      <c r="A823" s="1">
        <v>822</v>
      </c>
      <c r="B823" s="29" t="s">
        <v>147</v>
      </c>
      <c r="C823" s="4" t="s">
        <v>20</v>
      </c>
      <c r="D823" s="1">
        <v>24</v>
      </c>
      <c r="E823" s="4" t="str">
        <f>IF(Table1[[#This Row],[Bit (pixel)]]=8,"Grayscale",IF(Table1[[#This Row],[Bit (pixel)]]=24,"True Color",""))</f>
        <v>True Color</v>
      </c>
      <c r="F823" s="35">
        <v>1727.123</v>
      </c>
      <c r="G823" s="23" t="s">
        <v>158</v>
      </c>
      <c r="H823" s="2" t="s">
        <v>7</v>
      </c>
      <c r="I823" s="1">
        <v>3</v>
      </c>
      <c r="J823" s="35">
        <v>1725.0527</v>
      </c>
      <c r="K823" s="35">
        <v>6.1082000000000001</v>
      </c>
      <c r="L823" s="35">
        <f>LOG10(255^2/Table1[[#This Row],[MSE]])*10</f>
        <v>40.271671122028522</v>
      </c>
      <c r="M823" s="35">
        <f>(Table1[[#This Row],[Ukuran Asli (kb)]]-Table1[[#This Row],[Ukuran Hasil (kb)]])/Table1[[#This Row],[Ukuran Asli (kb)]]*100</f>
        <v>0.11986986450878648</v>
      </c>
      <c r="N823" s="6" t="s">
        <v>240</v>
      </c>
    </row>
    <row r="824" spans="1:14" ht="15.75" hidden="1" thickBot="1" x14ac:dyDescent="0.3">
      <c r="A824" s="1">
        <v>823</v>
      </c>
      <c r="B824" s="29" t="s">
        <v>147</v>
      </c>
      <c r="C824" s="4" t="s">
        <v>20</v>
      </c>
      <c r="D824" s="1">
        <v>24</v>
      </c>
      <c r="E824" s="4" t="str">
        <f>IF(Table1[[#This Row],[Bit (pixel)]]=8,"Grayscale",IF(Table1[[#This Row],[Bit (pixel)]]=24,"True Color",""))</f>
        <v>True Color</v>
      </c>
      <c r="F824" s="35">
        <v>1727.123</v>
      </c>
      <c r="G824" s="23" t="s">
        <v>158</v>
      </c>
      <c r="H824" s="2" t="s">
        <v>11</v>
      </c>
      <c r="I824" s="1">
        <v>1</v>
      </c>
      <c r="J824" s="35">
        <v>1725.0527</v>
      </c>
      <c r="K824" s="35">
        <v>3.8403999999999999E-3</v>
      </c>
      <c r="L824" s="35">
        <f>LOG10(255^2/Table1[[#This Row],[MSE]])*10</f>
        <v>72.287038998478835</v>
      </c>
      <c r="M824" s="35">
        <f>(Table1[[#This Row],[Ukuran Asli (kb)]]-Table1[[#This Row],[Ukuran Hasil (kb)]])/Table1[[#This Row],[Ukuran Asli (kb)]]*100</f>
        <v>0.11986986450878648</v>
      </c>
      <c r="N824" s="6" t="s">
        <v>240</v>
      </c>
    </row>
    <row r="825" spans="1:14" ht="15.75" hidden="1" thickBot="1" x14ac:dyDescent="0.3">
      <c r="A825" s="1">
        <v>824</v>
      </c>
      <c r="B825" s="29" t="s">
        <v>147</v>
      </c>
      <c r="C825" s="4" t="s">
        <v>20</v>
      </c>
      <c r="D825" s="1">
        <v>24</v>
      </c>
      <c r="E825" s="4" t="str">
        <f>IF(Table1[[#This Row],[Bit (pixel)]]=8,"Grayscale",IF(Table1[[#This Row],[Bit (pixel)]]=24,"True Color",""))</f>
        <v>True Color</v>
      </c>
      <c r="F825" s="35">
        <v>1727.123</v>
      </c>
      <c r="G825" s="23" t="s">
        <v>158</v>
      </c>
      <c r="H825" s="2" t="s">
        <v>11</v>
      </c>
      <c r="I825" s="1">
        <v>2</v>
      </c>
      <c r="J825" s="35">
        <v>1725.0527</v>
      </c>
      <c r="K825" s="35">
        <v>0.1847</v>
      </c>
      <c r="L825" s="35">
        <f>LOG10(255^2/Table1[[#This Row],[MSE]])*10</f>
        <v>55.466134654276686</v>
      </c>
      <c r="M825" s="35">
        <f>(Table1[[#This Row],[Ukuran Asli (kb)]]-Table1[[#This Row],[Ukuran Hasil (kb)]])/Table1[[#This Row],[Ukuran Asli (kb)]]*100</f>
        <v>0.11986986450878648</v>
      </c>
      <c r="N825" s="6" t="s">
        <v>240</v>
      </c>
    </row>
    <row r="826" spans="1:14" ht="15.75" hidden="1" thickBot="1" x14ac:dyDescent="0.3">
      <c r="A826" s="1">
        <v>825</v>
      </c>
      <c r="B826" s="29" t="s">
        <v>147</v>
      </c>
      <c r="C826" s="4" t="s">
        <v>20</v>
      </c>
      <c r="D826" s="1">
        <v>24</v>
      </c>
      <c r="E826" s="4" t="str">
        <f>IF(Table1[[#This Row],[Bit (pixel)]]=8,"Grayscale",IF(Table1[[#This Row],[Bit (pixel)]]=24,"True Color",""))</f>
        <v>True Color</v>
      </c>
      <c r="F826" s="35">
        <v>1727.123</v>
      </c>
      <c r="G826" s="23" t="s">
        <v>158</v>
      </c>
      <c r="H826" s="2" t="s">
        <v>11</v>
      </c>
      <c r="I826" s="1">
        <v>3</v>
      </c>
      <c r="J826" s="35">
        <v>1725.0527</v>
      </c>
      <c r="K826" s="35">
        <v>2.8660000000000001</v>
      </c>
      <c r="L826" s="35">
        <f>LOG10(255^2/Table1[[#This Row],[MSE]])*10</f>
        <v>43.558041748065847</v>
      </c>
      <c r="M826" s="35">
        <f>(Table1[[#This Row],[Ukuran Asli (kb)]]-Table1[[#This Row],[Ukuran Hasil (kb)]])/Table1[[#This Row],[Ukuran Asli (kb)]]*100</f>
        <v>0.11986986450878648</v>
      </c>
      <c r="N826" s="6" t="s">
        <v>240</v>
      </c>
    </row>
    <row r="827" spans="1:14" ht="15.75" hidden="1" thickBot="1" x14ac:dyDescent="0.3">
      <c r="A827" s="1">
        <v>826</v>
      </c>
      <c r="B827" s="29" t="s">
        <v>147</v>
      </c>
      <c r="C827" s="4" t="s">
        <v>20</v>
      </c>
      <c r="D827" s="1">
        <v>24</v>
      </c>
      <c r="E827" s="4" t="str">
        <f>IF(Table1[[#This Row],[Bit (pixel)]]=8,"Grayscale",IF(Table1[[#This Row],[Bit (pixel)]]=24,"True Color",""))</f>
        <v>True Color</v>
      </c>
      <c r="F827" s="35">
        <v>1727.123</v>
      </c>
      <c r="G827" s="23" t="s">
        <v>158</v>
      </c>
      <c r="H827" s="2" t="s">
        <v>12</v>
      </c>
      <c r="I827" s="1">
        <v>1</v>
      </c>
      <c r="J827" s="35">
        <v>1725.0527</v>
      </c>
      <c r="K827" s="35">
        <v>2.8473999999999999E-3</v>
      </c>
      <c r="L827" s="35">
        <f>LOG10(255^2/Table1[[#This Row],[MSE]])*10</f>
        <v>73.586318801662173</v>
      </c>
      <c r="M827" s="35">
        <f>(Table1[[#This Row],[Ukuran Asli (kb)]]-Table1[[#This Row],[Ukuran Hasil (kb)]])/Table1[[#This Row],[Ukuran Asli (kb)]]*100</f>
        <v>0.11986986450878648</v>
      </c>
      <c r="N827" s="6" t="s">
        <v>240</v>
      </c>
    </row>
    <row r="828" spans="1:14" ht="15.75" hidden="1" thickBot="1" x14ac:dyDescent="0.3">
      <c r="A828" s="1">
        <v>827</v>
      </c>
      <c r="B828" s="29" t="s">
        <v>147</v>
      </c>
      <c r="C828" s="4" t="s">
        <v>20</v>
      </c>
      <c r="D828" s="1">
        <v>24</v>
      </c>
      <c r="E828" s="4" t="str">
        <f>IF(Table1[[#This Row],[Bit (pixel)]]=8,"Grayscale",IF(Table1[[#This Row],[Bit (pixel)]]=24,"True Color",""))</f>
        <v>True Color</v>
      </c>
      <c r="F828" s="35">
        <v>1727.123</v>
      </c>
      <c r="G828" s="23" t="s">
        <v>158</v>
      </c>
      <c r="H828" s="2" t="s">
        <v>12</v>
      </c>
      <c r="I828" s="1">
        <v>2</v>
      </c>
      <c r="J828" s="35">
        <v>1725.0527</v>
      </c>
      <c r="K828" s="35">
        <v>0.17945</v>
      </c>
      <c r="L828" s="35">
        <f>LOG10(255^2/Table1[[#This Row],[MSE]])*10</f>
        <v>55.59136898198652</v>
      </c>
      <c r="M828" s="35">
        <f>(Table1[[#This Row],[Ukuran Asli (kb)]]-Table1[[#This Row],[Ukuran Hasil (kb)]])/Table1[[#This Row],[Ukuran Asli (kb)]]*100</f>
        <v>0.11986986450878648</v>
      </c>
      <c r="N828" s="6" t="s">
        <v>240</v>
      </c>
    </row>
    <row r="829" spans="1:14" ht="15.75" hidden="1" thickBot="1" x14ac:dyDescent="0.3">
      <c r="A829" s="1">
        <v>828</v>
      </c>
      <c r="B829" s="29" t="s">
        <v>147</v>
      </c>
      <c r="C829" s="4" t="s">
        <v>20</v>
      </c>
      <c r="D829" s="1">
        <v>24</v>
      </c>
      <c r="E829" s="4" t="str">
        <f>IF(Table1[[#This Row],[Bit (pixel)]]=8,"Grayscale",IF(Table1[[#This Row],[Bit (pixel)]]=24,"True Color",""))</f>
        <v>True Color</v>
      </c>
      <c r="F829" s="35">
        <v>1727.123</v>
      </c>
      <c r="G829" s="23" t="s">
        <v>158</v>
      </c>
      <c r="H829" s="2" t="s">
        <v>12</v>
      </c>
      <c r="I829" s="1">
        <v>3</v>
      </c>
      <c r="J829" s="35">
        <v>1725.0527</v>
      </c>
      <c r="K829" s="35">
        <v>2.6158000000000001</v>
      </c>
      <c r="L829" s="35">
        <f>LOG10(255^2/Table1[[#This Row],[MSE]])*10</f>
        <v>43.954758254270125</v>
      </c>
      <c r="M829" s="35">
        <f>(Table1[[#This Row],[Ukuran Asli (kb)]]-Table1[[#This Row],[Ukuran Hasil (kb)]])/Table1[[#This Row],[Ukuran Asli (kb)]]*100</f>
        <v>0.11986986450878648</v>
      </c>
      <c r="N829" s="6" t="s">
        <v>240</v>
      </c>
    </row>
    <row r="830" spans="1:14" ht="15.75" hidden="1" thickBot="1" x14ac:dyDescent="0.3">
      <c r="A830" s="1">
        <v>829</v>
      </c>
      <c r="B830" s="29" t="s">
        <v>148</v>
      </c>
      <c r="C830" s="4" t="s">
        <v>20</v>
      </c>
      <c r="D830" s="1">
        <v>24</v>
      </c>
      <c r="E830" s="4" t="str">
        <f>IF(Table1[[#This Row],[Bit (pixel)]]=8,"Grayscale",IF(Table1[[#This Row],[Bit (pixel)]]=24,"True Color",""))</f>
        <v>True Color</v>
      </c>
      <c r="F830" s="35">
        <v>1727.123</v>
      </c>
      <c r="G830" s="23" t="s">
        <v>158</v>
      </c>
      <c r="H830" s="2" t="s">
        <v>7</v>
      </c>
      <c r="I830" s="1">
        <v>1</v>
      </c>
      <c r="J830" s="35">
        <v>1725.0527</v>
      </c>
      <c r="K830" s="35">
        <v>1.2298999999999999E-2</v>
      </c>
      <c r="L830" s="35">
        <f>LOG10(255^2/Table1[[#This Row],[MSE]])*10</f>
        <v>67.232105593583583</v>
      </c>
      <c r="M830" s="35">
        <f>(Table1[[#This Row],[Ukuran Asli (kb)]]-Table1[[#This Row],[Ukuran Hasil (kb)]])/Table1[[#This Row],[Ukuran Asli (kb)]]*100</f>
        <v>0.11986986450878648</v>
      </c>
      <c r="N830" s="6" t="s">
        <v>240</v>
      </c>
    </row>
    <row r="831" spans="1:14" ht="15.75" hidden="1" thickBot="1" x14ac:dyDescent="0.3">
      <c r="A831" s="1">
        <v>830</v>
      </c>
      <c r="B831" s="29" t="s">
        <v>148</v>
      </c>
      <c r="C831" s="4" t="s">
        <v>20</v>
      </c>
      <c r="D831" s="1">
        <v>24</v>
      </c>
      <c r="E831" s="4" t="str">
        <f>IF(Table1[[#This Row],[Bit (pixel)]]=8,"Grayscale",IF(Table1[[#This Row],[Bit (pixel)]]=24,"True Color",""))</f>
        <v>True Color</v>
      </c>
      <c r="F831" s="35">
        <v>1727.123</v>
      </c>
      <c r="G831" s="23" t="s">
        <v>158</v>
      </c>
      <c r="H831" s="2" t="s">
        <v>7</v>
      </c>
      <c r="I831" s="1">
        <v>2</v>
      </c>
      <c r="J831" s="35">
        <v>1725.0527</v>
      </c>
      <c r="K831" s="35">
        <v>0.89759</v>
      </c>
      <c r="L831" s="35">
        <f>LOG10(255^2/Table1[[#This Row],[MSE]])*10</f>
        <v>48.600023553794109</v>
      </c>
      <c r="M831" s="35">
        <f>(Table1[[#This Row],[Ukuran Asli (kb)]]-Table1[[#This Row],[Ukuran Hasil (kb)]])/Table1[[#This Row],[Ukuran Asli (kb)]]*100</f>
        <v>0.11986986450878648</v>
      </c>
      <c r="N831" s="6" t="s">
        <v>240</v>
      </c>
    </row>
    <row r="832" spans="1:14" ht="15.75" hidden="1" thickBot="1" x14ac:dyDescent="0.3">
      <c r="A832" s="1">
        <v>831</v>
      </c>
      <c r="B832" s="29" t="s">
        <v>148</v>
      </c>
      <c r="C832" s="4" t="s">
        <v>20</v>
      </c>
      <c r="D832" s="1">
        <v>24</v>
      </c>
      <c r="E832" s="4" t="str">
        <f>IF(Table1[[#This Row],[Bit (pixel)]]=8,"Grayscale",IF(Table1[[#This Row],[Bit (pixel)]]=24,"True Color",""))</f>
        <v>True Color</v>
      </c>
      <c r="F832" s="35">
        <v>1727.123</v>
      </c>
      <c r="G832" s="23" t="s">
        <v>158</v>
      </c>
      <c r="H832" s="2" t="s">
        <v>7</v>
      </c>
      <c r="I832" s="1">
        <v>3</v>
      </c>
      <c r="J832" s="35">
        <v>1725.0527</v>
      </c>
      <c r="K832" s="35">
        <v>5.5434000000000001</v>
      </c>
      <c r="L832" s="35">
        <f>LOG10(255^2/Table1[[#This Row],[MSE]])*10</f>
        <v>40.693041433750238</v>
      </c>
      <c r="M832" s="35">
        <f>(Table1[[#This Row],[Ukuran Asli (kb)]]-Table1[[#This Row],[Ukuran Hasil (kb)]])/Table1[[#This Row],[Ukuran Asli (kb)]]*100</f>
        <v>0.11986986450878648</v>
      </c>
      <c r="N832" s="6" t="s">
        <v>240</v>
      </c>
    </row>
    <row r="833" spans="1:14" ht="15.75" hidden="1" thickBot="1" x14ac:dyDescent="0.3">
      <c r="A833" s="1">
        <v>832</v>
      </c>
      <c r="B833" s="29" t="s">
        <v>148</v>
      </c>
      <c r="C833" s="4" t="s">
        <v>20</v>
      </c>
      <c r="D833" s="1">
        <v>24</v>
      </c>
      <c r="E833" s="4" t="str">
        <f>IF(Table1[[#This Row],[Bit (pixel)]]=8,"Grayscale",IF(Table1[[#This Row],[Bit (pixel)]]=24,"True Color",""))</f>
        <v>True Color</v>
      </c>
      <c r="F833" s="35">
        <v>1727.123</v>
      </c>
      <c r="G833" s="23" t="s">
        <v>158</v>
      </c>
      <c r="H833" s="2" t="s">
        <v>11</v>
      </c>
      <c r="I833" s="1">
        <v>1</v>
      </c>
      <c r="J833" s="35">
        <v>1725.0527</v>
      </c>
      <c r="K833" s="35">
        <v>2.4142999999999999E-3</v>
      </c>
      <c r="L833" s="35">
        <f>LOG10(255^2/Table1[[#This Row],[MSE]])*10</f>
        <v>74.302891264862623</v>
      </c>
      <c r="M833" s="35">
        <f>(Table1[[#This Row],[Ukuran Asli (kb)]]-Table1[[#This Row],[Ukuran Hasil (kb)]])/Table1[[#This Row],[Ukuran Asli (kb)]]*100</f>
        <v>0.11986986450878648</v>
      </c>
      <c r="N833" s="6" t="s">
        <v>240</v>
      </c>
    </row>
    <row r="834" spans="1:14" ht="15.75" hidden="1" thickBot="1" x14ac:dyDescent="0.3">
      <c r="A834" s="1">
        <v>833</v>
      </c>
      <c r="B834" s="29" t="s">
        <v>148</v>
      </c>
      <c r="C834" s="4" t="s">
        <v>20</v>
      </c>
      <c r="D834" s="1">
        <v>24</v>
      </c>
      <c r="E834" s="4" t="str">
        <f>IF(Table1[[#This Row],[Bit (pixel)]]=8,"Grayscale",IF(Table1[[#This Row],[Bit (pixel)]]=24,"True Color",""))</f>
        <v>True Color</v>
      </c>
      <c r="F834" s="35">
        <v>1727.123</v>
      </c>
      <c r="G834" s="23" t="s">
        <v>158</v>
      </c>
      <c r="H834" s="2" t="s">
        <v>11</v>
      </c>
      <c r="I834" s="1">
        <v>2</v>
      </c>
      <c r="J834" s="35">
        <v>1725.0527</v>
      </c>
      <c r="K834" s="35">
        <v>0.15021000000000001</v>
      </c>
      <c r="L834" s="35">
        <f>LOG10(255^2/Table1[[#This Row],[MSE]])*10</f>
        <v>56.363815147493384</v>
      </c>
      <c r="M834" s="35">
        <f>(Table1[[#This Row],[Ukuran Asli (kb)]]-Table1[[#This Row],[Ukuran Hasil (kb)]])/Table1[[#This Row],[Ukuran Asli (kb)]]*100</f>
        <v>0.11986986450878648</v>
      </c>
      <c r="N834" s="6" t="s">
        <v>240</v>
      </c>
    </row>
    <row r="835" spans="1:14" ht="15.75" hidden="1" thickBot="1" x14ac:dyDescent="0.3">
      <c r="A835" s="1">
        <v>834</v>
      </c>
      <c r="B835" s="29" t="s">
        <v>148</v>
      </c>
      <c r="C835" s="4" t="s">
        <v>20</v>
      </c>
      <c r="D835" s="1">
        <v>24</v>
      </c>
      <c r="E835" s="4" t="str">
        <f>IF(Table1[[#This Row],[Bit (pixel)]]=8,"Grayscale",IF(Table1[[#This Row],[Bit (pixel)]]=24,"True Color",""))</f>
        <v>True Color</v>
      </c>
      <c r="F835" s="35">
        <v>1727.123</v>
      </c>
      <c r="G835" s="23" t="s">
        <v>158</v>
      </c>
      <c r="H835" s="2" t="s">
        <v>11</v>
      </c>
      <c r="I835" s="1">
        <v>3</v>
      </c>
      <c r="J835" s="35">
        <v>1725.0527</v>
      </c>
      <c r="K835" s="35">
        <v>2.2892999999999999</v>
      </c>
      <c r="L835" s="35">
        <f>LOG10(255^2/Table1[[#This Row],[MSE]])*10</f>
        <v>44.533776525937967</v>
      </c>
      <c r="M835" s="35">
        <f>(Table1[[#This Row],[Ukuran Asli (kb)]]-Table1[[#This Row],[Ukuran Hasil (kb)]])/Table1[[#This Row],[Ukuran Asli (kb)]]*100</f>
        <v>0.11986986450878648</v>
      </c>
      <c r="N835" s="6" t="s">
        <v>240</v>
      </c>
    </row>
    <row r="836" spans="1:14" ht="15.75" hidden="1" thickBot="1" x14ac:dyDescent="0.3">
      <c r="A836" s="1">
        <v>835</v>
      </c>
      <c r="B836" s="29" t="s">
        <v>148</v>
      </c>
      <c r="C836" s="4" t="s">
        <v>20</v>
      </c>
      <c r="D836" s="1">
        <v>24</v>
      </c>
      <c r="E836" s="4" t="str">
        <f>IF(Table1[[#This Row],[Bit (pixel)]]=8,"Grayscale",IF(Table1[[#This Row],[Bit (pixel)]]=24,"True Color",""))</f>
        <v>True Color</v>
      </c>
      <c r="F836" s="35">
        <v>1727.123</v>
      </c>
      <c r="G836" s="23" t="s">
        <v>158</v>
      </c>
      <c r="H836" s="2" t="s">
        <v>12</v>
      </c>
      <c r="I836" s="1">
        <v>1</v>
      </c>
      <c r="J836" s="35">
        <v>1725.0527</v>
      </c>
      <c r="K836" s="35">
        <v>1.9797E-3</v>
      </c>
      <c r="L836" s="35">
        <f>LOG10(255^2/Table1[[#This Row],[MSE]])*10</f>
        <v>75.164809777861251</v>
      </c>
      <c r="M836" s="35">
        <f>(Table1[[#This Row],[Ukuran Asli (kb)]]-Table1[[#This Row],[Ukuran Hasil (kb)]])/Table1[[#This Row],[Ukuran Asli (kb)]]*100</f>
        <v>0.11986986450878648</v>
      </c>
      <c r="N836" s="6" t="s">
        <v>240</v>
      </c>
    </row>
    <row r="837" spans="1:14" ht="15.75" hidden="1" thickBot="1" x14ac:dyDescent="0.3">
      <c r="A837" s="1">
        <v>836</v>
      </c>
      <c r="B837" s="29" t="s">
        <v>148</v>
      </c>
      <c r="C837" s="4" t="s">
        <v>20</v>
      </c>
      <c r="D837" s="1">
        <v>24</v>
      </c>
      <c r="E837" s="4" t="str">
        <f>IF(Table1[[#This Row],[Bit (pixel)]]=8,"Grayscale",IF(Table1[[#This Row],[Bit (pixel)]]=24,"True Color",""))</f>
        <v>True Color</v>
      </c>
      <c r="F837" s="35">
        <v>1727.123</v>
      </c>
      <c r="G837" s="23" t="s">
        <v>158</v>
      </c>
      <c r="H837" s="2" t="s">
        <v>12</v>
      </c>
      <c r="I837" s="1">
        <v>2</v>
      </c>
      <c r="J837" s="35">
        <v>1725.0527</v>
      </c>
      <c r="K837" s="35">
        <v>0.14882000000000001</v>
      </c>
      <c r="L837" s="35">
        <f>LOG10(255^2/Table1[[#This Row],[MSE]])*10</f>
        <v>56.404190606663754</v>
      </c>
      <c r="M837" s="35">
        <f>(Table1[[#This Row],[Ukuran Asli (kb)]]-Table1[[#This Row],[Ukuran Hasil (kb)]])/Table1[[#This Row],[Ukuran Asli (kb)]]*100</f>
        <v>0.11986986450878648</v>
      </c>
      <c r="N837" s="6" t="s">
        <v>240</v>
      </c>
    </row>
    <row r="838" spans="1:14" ht="15.75" hidden="1" thickBot="1" x14ac:dyDescent="0.3">
      <c r="A838" s="1">
        <v>837</v>
      </c>
      <c r="B838" s="29" t="s">
        <v>148</v>
      </c>
      <c r="C838" s="4" t="s">
        <v>20</v>
      </c>
      <c r="D838" s="1">
        <v>24</v>
      </c>
      <c r="E838" s="4" t="str">
        <f>IF(Table1[[#This Row],[Bit (pixel)]]=8,"Grayscale",IF(Table1[[#This Row],[Bit (pixel)]]=24,"True Color",""))</f>
        <v>True Color</v>
      </c>
      <c r="F838" s="35">
        <v>1727.123</v>
      </c>
      <c r="G838" s="23" t="s">
        <v>158</v>
      </c>
      <c r="H838" s="2" t="s">
        <v>12</v>
      </c>
      <c r="I838" s="1">
        <v>3</v>
      </c>
      <c r="J838" s="35">
        <v>1725.0527</v>
      </c>
      <c r="K838" s="35">
        <v>2.2035999999999998</v>
      </c>
      <c r="L838" s="35">
        <f>LOG10(255^2/Table1[[#This Row],[MSE]])*10</f>
        <v>44.699475971666267</v>
      </c>
      <c r="M838" s="35">
        <f>(Table1[[#This Row],[Ukuran Asli (kb)]]-Table1[[#This Row],[Ukuran Hasil (kb)]])/Table1[[#This Row],[Ukuran Asli (kb)]]*100</f>
        <v>0.11986986450878648</v>
      </c>
      <c r="N838" s="6" t="s">
        <v>240</v>
      </c>
    </row>
    <row r="839" spans="1:14" ht="15.75" hidden="1" thickBot="1" x14ac:dyDescent="0.3">
      <c r="A839" s="1">
        <v>838</v>
      </c>
      <c r="B839" s="29" t="s">
        <v>149</v>
      </c>
      <c r="C839" s="4" t="s">
        <v>20</v>
      </c>
      <c r="D839" s="1">
        <v>24</v>
      </c>
      <c r="E839" s="4" t="str">
        <f>IF(Table1[[#This Row],[Bit (pixel)]]=8,"Grayscale",IF(Table1[[#This Row],[Bit (pixel)]]=24,"True Color",""))</f>
        <v>True Color</v>
      </c>
      <c r="F839" s="35">
        <v>1727.123</v>
      </c>
      <c r="G839" s="23" t="s">
        <v>158</v>
      </c>
      <c r="H839" s="2" t="s">
        <v>7</v>
      </c>
      <c r="I839" s="1">
        <v>1</v>
      </c>
      <c r="J839" s="35">
        <v>1725.0527</v>
      </c>
      <c r="K839" s="35">
        <v>1.0036E-2</v>
      </c>
      <c r="L839" s="35">
        <f>LOG10(255^2/Table1[[#This Row],[MSE]])*10</f>
        <v>68.115197082253374</v>
      </c>
      <c r="M839" s="35">
        <f>(Table1[[#This Row],[Ukuran Asli (kb)]]-Table1[[#This Row],[Ukuran Hasil (kb)]])/Table1[[#This Row],[Ukuran Asli (kb)]]*100</f>
        <v>0.11986986450878648</v>
      </c>
      <c r="N839" s="6" t="s">
        <v>240</v>
      </c>
    </row>
    <row r="840" spans="1:14" ht="15.75" hidden="1" thickBot="1" x14ac:dyDescent="0.3">
      <c r="A840" s="1">
        <v>839</v>
      </c>
      <c r="B840" s="29" t="s">
        <v>149</v>
      </c>
      <c r="C840" s="4" t="s">
        <v>20</v>
      </c>
      <c r="D840" s="1">
        <v>24</v>
      </c>
      <c r="E840" s="4" t="str">
        <f>IF(Table1[[#This Row],[Bit (pixel)]]=8,"Grayscale",IF(Table1[[#This Row],[Bit (pixel)]]=24,"True Color",""))</f>
        <v>True Color</v>
      </c>
      <c r="F840" s="35">
        <v>1727.123</v>
      </c>
      <c r="G840" s="23" t="s">
        <v>158</v>
      </c>
      <c r="H840" s="2" t="s">
        <v>7</v>
      </c>
      <c r="I840" s="1">
        <v>2</v>
      </c>
      <c r="J840" s="35">
        <v>1725.0527</v>
      </c>
      <c r="K840" s="3">
        <v>0.82618000000000003</v>
      </c>
      <c r="L840" s="3">
        <f>LOG10(255^2/Table1[[#This Row],[MSE]])*10</f>
        <v>48.960056834139451</v>
      </c>
      <c r="M840" s="3">
        <f>(Table1[[#This Row],[Ukuran Asli (kb)]]-Table1[[#This Row],[Ukuran Hasil (kb)]])/Table1[[#This Row],[Ukuran Asli (kb)]]*100</f>
        <v>0.11986986450878648</v>
      </c>
      <c r="N840" s="6" t="s">
        <v>240</v>
      </c>
    </row>
    <row r="841" spans="1:14" ht="15.75" hidden="1" thickBot="1" x14ac:dyDescent="0.3">
      <c r="A841" s="1">
        <v>840</v>
      </c>
      <c r="B841" s="29" t="s">
        <v>149</v>
      </c>
      <c r="C841" s="4" t="s">
        <v>20</v>
      </c>
      <c r="D841" s="1">
        <v>24</v>
      </c>
      <c r="E841" s="4" t="str">
        <f>IF(Table1[[#This Row],[Bit (pixel)]]=8,"Grayscale",IF(Table1[[#This Row],[Bit (pixel)]]=24,"True Color",""))</f>
        <v>True Color</v>
      </c>
      <c r="F841" s="35">
        <v>1727.123</v>
      </c>
      <c r="G841" s="23" t="s">
        <v>158</v>
      </c>
      <c r="H841" s="2" t="s">
        <v>7</v>
      </c>
      <c r="I841" s="1">
        <v>3</v>
      </c>
      <c r="J841" s="35">
        <v>1725.0527</v>
      </c>
      <c r="K841" s="3">
        <v>5.3174000000000001</v>
      </c>
      <c r="L841" s="3">
        <f>LOG10(255^2/Table1[[#This Row],[MSE]])*10</f>
        <v>40.873810296380533</v>
      </c>
      <c r="M841" s="3">
        <f>(Table1[[#This Row],[Ukuran Asli (kb)]]-Table1[[#This Row],[Ukuran Hasil (kb)]])/Table1[[#This Row],[Ukuran Asli (kb)]]*100</f>
        <v>0.11986986450878648</v>
      </c>
      <c r="N841" s="6" t="s">
        <v>240</v>
      </c>
    </row>
    <row r="842" spans="1:14" ht="15.75" hidden="1" thickBot="1" x14ac:dyDescent="0.3">
      <c r="A842" s="1">
        <v>841</v>
      </c>
      <c r="B842" s="29" t="s">
        <v>149</v>
      </c>
      <c r="C842" s="4" t="s">
        <v>20</v>
      </c>
      <c r="D842" s="1">
        <v>24</v>
      </c>
      <c r="E842" s="4" t="str">
        <f>IF(Table1[[#This Row],[Bit (pixel)]]=8,"Grayscale",IF(Table1[[#This Row],[Bit (pixel)]]=24,"True Color",""))</f>
        <v>True Color</v>
      </c>
      <c r="F842" s="35">
        <v>1727.123</v>
      </c>
      <c r="G842" s="23" t="s">
        <v>158</v>
      </c>
      <c r="H842" s="2" t="s">
        <v>11</v>
      </c>
      <c r="I842" s="1">
        <v>1</v>
      </c>
      <c r="J842" s="35">
        <v>1725.0527</v>
      </c>
      <c r="K842" s="3">
        <v>1.8227E-3</v>
      </c>
      <c r="L842" s="3">
        <f>LOG10(255^2/Table1[[#This Row],[MSE]])*10</f>
        <v>75.523651672903483</v>
      </c>
      <c r="M842" s="3">
        <f>(Table1[[#This Row],[Ukuran Asli (kb)]]-Table1[[#This Row],[Ukuran Hasil (kb)]])/Table1[[#This Row],[Ukuran Asli (kb)]]*100</f>
        <v>0.11986986450878648</v>
      </c>
      <c r="N842" s="6" t="s">
        <v>240</v>
      </c>
    </row>
    <row r="843" spans="1:14" ht="15.75" hidden="1" thickBot="1" x14ac:dyDescent="0.3">
      <c r="A843" s="1">
        <v>842</v>
      </c>
      <c r="B843" s="29" t="s">
        <v>149</v>
      </c>
      <c r="C843" s="4" t="s">
        <v>20</v>
      </c>
      <c r="D843" s="1">
        <v>24</v>
      </c>
      <c r="E843" s="4" t="str">
        <f>IF(Table1[[#This Row],[Bit (pixel)]]=8,"Grayscale",IF(Table1[[#This Row],[Bit (pixel)]]=24,"True Color",""))</f>
        <v>True Color</v>
      </c>
      <c r="F843" s="35">
        <v>1727.123</v>
      </c>
      <c r="G843" s="23" t="s">
        <v>158</v>
      </c>
      <c r="H843" s="2" t="s">
        <v>11</v>
      </c>
      <c r="I843" s="1">
        <v>2</v>
      </c>
      <c r="J843" s="35">
        <v>1725.0527</v>
      </c>
      <c r="K843" s="3">
        <v>0.14810000000000001</v>
      </c>
      <c r="L843" s="3">
        <f>LOG10(255^2/Table1[[#This Row],[MSE]])*10</f>
        <v>56.425253023467015</v>
      </c>
      <c r="M843" s="3">
        <f>(Table1[[#This Row],[Ukuran Asli (kb)]]-Table1[[#This Row],[Ukuran Hasil (kb)]])/Table1[[#This Row],[Ukuran Asli (kb)]]*100</f>
        <v>0.11986986450878648</v>
      </c>
      <c r="N843" s="6" t="s">
        <v>240</v>
      </c>
    </row>
    <row r="844" spans="1:14" ht="15.75" hidden="1" thickBot="1" x14ac:dyDescent="0.3">
      <c r="A844" s="1">
        <v>843</v>
      </c>
      <c r="B844" s="29" t="s">
        <v>149</v>
      </c>
      <c r="C844" s="4" t="s">
        <v>20</v>
      </c>
      <c r="D844" s="1">
        <v>24</v>
      </c>
      <c r="E844" s="4" t="str">
        <f>IF(Table1[[#This Row],[Bit (pixel)]]=8,"Grayscale",IF(Table1[[#This Row],[Bit (pixel)]]=24,"True Color",""))</f>
        <v>True Color</v>
      </c>
      <c r="F844" s="35">
        <v>1727.123</v>
      </c>
      <c r="G844" s="23" t="s">
        <v>158</v>
      </c>
      <c r="H844" s="2" t="s">
        <v>11</v>
      </c>
      <c r="I844" s="1">
        <v>3</v>
      </c>
      <c r="J844" s="35">
        <v>1725.0527</v>
      </c>
      <c r="K844" s="3">
        <v>2.2972999999999999</v>
      </c>
      <c r="L844" s="3">
        <f>LOG10(255^2/Table1[[#This Row],[MSE]])*10</f>
        <v>44.518626482862288</v>
      </c>
      <c r="M844" s="3">
        <f>(Table1[[#This Row],[Ukuran Asli (kb)]]-Table1[[#This Row],[Ukuran Hasil (kb)]])/Table1[[#This Row],[Ukuran Asli (kb)]]*100</f>
        <v>0.11986986450878648</v>
      </c>
      <c r="N844" s="6" t="s">
        <v>240</v>
      </c>
    </row>
    <row r="845" spans="1:14" ht="15.75" hidden="1" thickBot="1" x14ac:dyDescent="0.3">
      <c r="A845" s="1">
        <v>844</v>
      </c>
      <c r="B845" s="29" t="s">
        <v>149</v>
      </c>
      <c r="C845" s="4" t="s">
        <v>20</v>
      </c>
      <c r="D845" s="1">
        <v>24</v>
      </c>
      <c r="E845" s="4" t="str">
        <f>IF(Table1[[#This Row],[Bit (pixel)]]=8,"Grayscale",IF(Table1[[#This Row],[Bit (pixel)]]=24,"True Color",""))</f>
        <v>True Color</v>
      </c>
      <c r="F845" s="35">
        <v>1727.123</v>
      </c>
      <c r="G845" s="23" t="s">
        <v>158</v>
      </c>
      <c r="H845" s="2" t="s">
        <v>12</v>
      </c>
      <c r="I845" s="1">
        <v>1</v>
      </c>
      <c r="J845" s="35">
        <v>1725.0527</v>
      </c>
      <c r="K845" s="3">
        <v>1.5679999999999999E-3</v>
      </c>
      <c r="L845" s="3">
        <f>LOG10(255^2/Table1[[#This Row],[MSE]])*10</f>
        <v>76.177343025194915</v>
      </c>
      <c r="M845" s="3">
        <f>(Table1[[#This Row],[Ukuran Asli (kb)]]-Table1[[#This Row],[Ukuran Hasil (kb)]])/Table1[[#This Row],[Ukuran Asli (kb)]]*100</f>
        <v>0.11986986450878648</v>
      </c>
      <c r="N845" s="6" t="s">
        <v>240</v>
      </c>
    </row>
    <row r="846" spans="1:14" ht="15.75" hidden="1" thickBot="1" x14ac:dyDescent="0.3">
      <c r="A846" s="1">
        <v>845</v>
      </c>
      <c r="B846" s="29" t="s">
        <v>149</v>
      </c>
      <c r="C846" s="4" t="s">
        <v>20</v>
      </c>
      <c r="D846" s="1">
        <v>24</v>
      </c>
      <c r="E846" s="4" t="str">
        <f>IF(Table1[[#This Row],[Bit (pixel)]]=8,"Grayscale",IF(Table1[[#This Row],[Bit (pixel)]]=24,"True Color",""))</f>
        <v>True Color</v>
      </c>
      <c r="F846" s="35">
        <v>1727.123</v>
      </c>
      <c r="G846" s="23" t="s">
        <v>158</v>
      </c>
      <c r="H846" s="2" t="s">
        <v>12</v>
      </c>
      <c r="I846" s="1">
        <v>2</v>
      </c>
      <c r="J846" s="35">
        <v>1725.0527</v>
      </c>
      <c r="K846" s="3">
        <v>0.14527000000000001</v>
      </c>
      <c r="L846" s="3">
        <f>LOG10(255^2/Table1[[#This Row],[MSE]])*10</f>
        <v>56.509044243377474</v>
      </c>
      <c r="M846" s="3">
        <f>(Table1[[#This Row],[Ukuran Asli (kb)]]-Table1[[#This Row],[Ukuran Hasil (kb)]])/Table1[[#This Row],[Ukuran Asli (kb)]]*100</f>
        <v>0.11986986450878648</v>
      </c>
      <c r="N846" s="6" t="s">
        <v>240</v>
      </c>
    </row>
    <row r="847" spans="1:14" ht="15.75" hidden="1" thickBot="1" x14ac:dyDescent="0.3">
      <c r="A847" s="1">
        <v>846</v>
      </c>
      <c r="B847" s="29" t="s">
        <v>149</v>
      </c>
      <c r="C847" s="4" t="s">
        <v>20</v>
      </c>
      <c r="D847" s="1">
        <v>24</v>
      </c>
      <c r="E847" s="4" t="str">
        <f>IF(Table1[[#This Row],[Bit (pixel)]]=8,"Grayscale",IF(Table1[[#This Row],[Bit (pixel)]]=24,"True Color",""))</f>
        <v>True Color</v>
      </c>
      <c r="F847" s="35">
        <v>1727.123</v>
      </c>
      <c r="G847" s="23" t="s">
        <v>158</v>
      </c>
      <c r="H847" s="2" t="s">
        <v>12</v>
      </c>
      <c r="I847" s="1">
        <v>3</v>
      </c>
      <c r="J847" s="35">
        <v>1725.0527</v>
      </c>
      <c r="K847" s="3">
        <v>2.1520999999999999</v>
      </c>
      <c r="L847" s="3">
        <f>LOG10(255^2/Table1[[#This Row],[MSE]])*10</f>
        <v>44.802179133720841</v>
      </c>
      <c r="M847" s="3">
        <f>(Table1[[#This Row],[Ukuran Asli (kb)]]-Table1[[#This Row],[Ukuran Hasil (kb)]])/Table1[[#This Row],[Ukuran Asli (kb)]]*100</f>
        <v>0.11986986450878648</v>
      </c>
      <c r="N847" s="6" t="s">
        <v>240</v>
      </c>
    </row>
    <row r="848" spans="1:14" ht="15.75" hidden="1" thickBot="1" x14ac:dyDescent="0.3">
      <c r="A848" s="1">
        <v>847</v>
      </c>
      <c r="B848" s="29" t="s">
        <v>150</v>
      </c>
      <c r="C848" s="4" t="s">
        <v>20</v>
      </c>
      <c r="D848" s="1">
        <v>24</v>
      </c>
      <c r="E848" s="4" t="str">
        <f>IF(Table1[[#This Row],[Bit (pixel)]]=8,"Grayscale",IF(Table1[[#This Row],[Bit (pixel)]]=24,"True Color",""))</f>
        <v>True Color</v>
      </c>
      <c r="F848" s="3">
        <v>1112.123</v>
      </c>
      <c r="G848" s="2" t="s">
        <v>156</v>
      </c>
      <c r="H848" s="2" t="s">
        <v>7</v>
      </c>
      <c r="I848" s="1">
        <v>1</v>
      </c>
      <c r="J848" s="3">
        <v>1110.0527</v>
      </c>
      <c r="K848" s="3">
        <v>3.5691E-3</v>
      </c>
      <c r="L848" s="3">
        <f>LOG10(255^2/Table1[[#This Row],[MSE]])*10</f>
        <v>72.605216445626354</v>
      </c>
      <c r="M848" s="3">
        <f>(Table1[[#This Row],[Ukuran Asli (kb)]]-Table1[[#This Row],[Ukuran Hasil (kb)]])/Table1[[#This Row],[Ukuran Asli (kb)]]*100</f>
        <v>0.18615746639536168</v>
      </c>
      <c r="N848" s="6" t="s">
        <v>240</v>
      </c>
    </row>
    <row r="849" spans="1:14" ht="15.75" hidden="1" thickBot="1" x14ac:dyDescent="0.3">
      <c r="A849" s="1">
        <v>848</v>
      </c>
      <c r="B849" s="29" t="s">
        <v>150</v>
      </c>
      <c r="C849" s="4" t="s">
        <v>20</v>
      </c>
      <c r="D849" s="1">
        <v>24</v>
      </c>
      <c r="E849" s="4" t="str">
        <f>IF(Table1[[#This Row],[Bit (pixel)]]=8,"Grayscale",IF(Table1[[#This Row],[Bit (pixel)]]=24,"True Color",""))</f>
        <v>True Color</v>
      </c>
      <c r="F849" s="3">
        <v>1112.123</v>
      </c>
      <c r="G849" s="2" t="s">
        <v>156</v>
      </c>
      <c r="H849" s="2" t="s">
        <v>7</v>
      </c>
      <c r="I849" s="1">
        <v>2</v>
      </c>
      <c r="J849" s="3">
        <v>1110.0527</v>
      </c>
      <c r="K849" s="3">
        <v>0.70411999999999997</v>
      </c>
      <c r="L849" s="3">
        <f>LOG10(255^2/Table1[[#This Row],[MSE]])*10</f>
        <v>49.654336805657344</v>
      </c>
      <c r="M849" s="3">
        <f>(Table1[[#This Row],[Ukuran Asli (kb)]]-Table1[[#This Row],[Ukuran Hasil (kb)]])/Table1[[#This Row],[Ukuran Asli (kb)]]*100</f>
        <v>0.18615746639536168</v>
      </c>
      <c r="N849" s="6" t="s">
        <v>240</v>
      </c>
    </row>
    <row r="850" spans="1:14" ht="15.75" hidden="1" thickBot="1" x14ac:dyDescent="0.3">
      <c r="A850" s="1">
        <v>849</v>
      </c>
      <c r="B850" s="29" t="s">
        <v>150</v>
      </c>
      <c r="C850" s="4" t="s">
        <v>20</v>
      </c>
      <c r="D850" s="1">
        <v>24</v>
      </c>
      <c r="E850" s="4" t="str">
        <f>IF(Table1[[#This Row],[Bit (pixel)]]=8,"Grayscale",IF(Table1[[#This Row],[Bit (pixel)]]=24,"True Color",""))</f>
        <v>True Color</v>
      </c>
      <c r="F850" s="3">
        <v>1112.123</v>
      </c>
      <c r="G850" s="2" t="s">
        <v>156</v>
      </c>
      <c r="H850" s="2" t="s">
        <v>7</v>
      </c>
      <c r="I850" s="1">
        <v>3</v>
      </c>
      <c r="J850" s="3">
        <v>1110.0527</v>
      </c>
      <c r="K850" s="3">
        <v>4.8592000000000004</v>
      </c>
      <c r="L850" s="3">
        <f>LOG10(255^2/Table1[[#This Row],[MSE]])*10</f>
        <v>41.265155862937206</v>
      </c>
      <c r="M850" s="3">
        <f>(Table1[[#This Row],[Ukuran Asli (kb)]]-Table1[[#This Row],[Ukuran Hasil (kb)]])/Table1[[#This Row],[Ukuran Asli (kb)]]*100</f>
        <v>0.18615746639536168</v>
      </c>
      <c r="N850" s="6" t="s">
        <v>240</v>
      </c>
    </row>
    <row r="851" spans="1:14" ht="15.75" hidden="1" thickBot="1" x14ac:dyDescent="0.3">
      <c r="A851" s="1">
        <v>850</v>
      </c>
      <c r="B851" s="29" t="s">
        <v>150</v>
      </c>
      <c r="C851" s="4" t="s">
        <v>20</v>
      </c>
      <c r="D851" s="1">
        <v>24</v>
      </c>
      <c r="E851" s="4" t="str">
        <f>IF(Table1[[#This Row],[Bit (pixel)]]=8,"Grayscale",IF(Table1[[#This Row],[Bit (pixel)]]=24,"True Color",""))</f>
        <v>True Color</v>
      </c>
      <c r="F851" s="3">
        <v>1112.123</v>
      </c>
      <c r="G851" s="2" t="s">
        <v>156</v>
      </c>
      <c r="H851" s="2" t="s">
        <v>11</v>
      </c>
      <c r="I851" s="1">
        <v>1</v>
      </c>
      <c r="J851" s="3">
        <v>1110.0527</v>
      </c>
      <c r="K851" s="3">
        <v>0.15564</v>
      </c>
      <c r="L851" s="3">
        <f>LOG10(255^2/Table1[[#This Row],[MSE]])*10</f>
        <v>56.209591387362053</v>
      </c>
      <c r="M851" s="3">
        <f>(Table1[[#This Row],[Ukuran Asli (kb)]]-Table1[[#This Row],[Ukuran Hasil (kb)]])/Table1[[#This Row],[Ukuran Asli (kb)]]*100</f>
        <v>0.18615746639536168</v>
      </c>
      <c r="N851" s="6" t="s">
        <v>240</v>
      </c>
    </row>
    <row r="852" spans="1:14" ht="15.75" hidden="1" thickBot="1" x14ac:dyDescent="0.3">
      <c r="A852" s="1">
        <v>851</v>
      </c>
      <c r="B852" s="29" t="s">
        <v>150</v>
      </c>
      <c r="C852" s="4" t="s">
        <v>20</v>
      </c>
      <c r="D852" s="1">
        <v>24</v>
      </c>
      <c r="E852" s="4" t="str">
        <f>IF(Table1[[#This Row],[Bit (pixel)]]=8,"Grayscale",IF(Table1[[#This Row],[Bit (pixel)]]=24,"True Color",""))</f>
        <v>True Color</v>
      </c>
      <c r="F852" s="3">
        <v>1112.123</v>
      </c>
      <c r="G852" s="2" t="s">
        <v>156</v>
      </c>
      <c r="H852" s="2" t="s">
        <v>11</v>
      </c>
      <c r="I852" s="1">
        <v>2</v>
      </c>
      <c r="J852" s="3">
        <v>1110.0527</v>
      </c>
      <c r="K852" s="3">
        <v>0.11508</v>
      </c>
      <c r="L852" s="3">
        <f>LOG10(255^2/Table1[[#This Row],[MSE]])*10</f>
        <v>57.520805076496224</v>
      </c>
      <c r="M852" s="3">
        <f>(Table1[[#This Row],[Ukuran Asli (kb)]]-Table1[[#This Row],[Ukuran Hasil (kb)]])/Table1[[#This Row],[Ukuran Asli (kb)]]*100</f>
        <v>0.18615746639536168</v>
      </c>
      <c r="N852" s="6" t="s">
        <v>240</v>
      </c>
    </row>
    <row r="853" spans="1:14" ht="15.75" hidden="1" thickBot="1" x14ac:dyDescent="0.3">
      <c r="A853" s="1">
        <v>852</v>
      </c>
      <c r="B853" s="29" t="s">
        <v>150</v>
      </c>
      <c r="C853" s="4" t="s">
        <v>20</v>
      </c>
      <c r="D853" s="1">
        <v>24</v>
      </c>
      <c r="E853" s="4" t="str">
        <f>IF(Table1[[#This Row],[Bit (pixel)]]=8,"Grayscale",IF(Table1[[#This Row],[Bit (pixel)]]=24,"True Color",""))</f>
        <v>True Color</v>
      </c>
      <c r="F853" s="3">
        <v>1112.123</v>
      </c>
      <c r="G853" s="2" t="s">
        <v>156</v>
      </c>
      <c r="H853" s="2" t="s">
        <v>11</v>
      </c>
      <c r="I853" s="1">
        <v>3</v>
      </c>
      <c r="J853" s="3">
        <v>1110.0527</v>
      </c>
      <c r="K853" s="3">
        <v>2.1846000000000001</v>
      </c>
      <c r="L853" s="3">
        <f>LOG10(255^2/Table1[[#This Row],[MSE]])*10</f>
        <v>44.737084315503225</v>
      </c>
      <c r="M853" s="3">
        <f>(Table1[[#This Row],[Ukuran Asli (kb)]]-Table1[[#This Row],[Ukuran Hasil (kb)]])/Table1[[#This Row],[Ukuran Asli (kb)]]*100</f>
        <v>0.18615746639536168</v>
      </c>
      <c r="N853" s="6" t="s">
        <v>240</v>
      </c>
    </row>
    <row r="854" spans="1:14" ht="15.75" hidden="1" thickBot="1" x14ac:dyDescent="0.3">
      <c r="A854" s="1">
        <v>853</v>
      </c>
      <c r="B854" s="29" t="s">
        <v>150</v>
      </c>
      <c r="C854" s="4" t="s">
        <v>20</v>
      </c>
      <c r="D854" s="1">
        <v>24</v>
      </c>
      <c r="E854" s="4" t="str">
        <f>IF(Table1[[#This Row],[Bit (pixel)]]=8,"Grayscale",IF(Table1[[#This Row],[Bit (pixel)]]=24,"True Color",""))</f>
        <v>True Color</v>
      </c>
      <c r="F854" s="3">
        <v>1112.123</v>
      </c>
      <c r="G854" s="2" t="s">
        <v>156</v>
      </c>
      <c r="H854" s="2" t="s">
        <v>12</v>
      </c>
      <c r="I854" s="1">
        <v>1</v>
      </c>
      <c r="J854" s="3">
        <v>1110.0527</v>
      </c>
      <c r="K854" s="3">
        <v>0.65486</v>
      </c>
      <c r="L854" s="3">
        <f>LOG10(255^2/Table1[[#This Row],[MSE]])*10</f>
        <v>49.969318970993854</v>
      </c>
      <c r="M854" s="3">
        <f>(Table1[[#This Row],[Ukuran Asli (kb)]]-Table1[[#This Row],[Ukuran Hasil (kb)]])/Table1[[#This Row],[Ukuran Asli (kb)]]*100</f>
        <v>0.18615746639536168</v>
      </c>
      <c r="N854" s="6" t="s">
        <v>240</v>
      </c>
    </row>
    <row r="855" spans="1:14" ht="15.75" hidden="1" thickBot="1" x14ac:dyDescent="0.3">
      <c r="A855" s="1">
        <v>854</v>
      </c>
      <c r="B855" s="29" t="s">
        <v>150</v>
      </c>
      <c r="C855" s="4" t="s">
        <v>20</v>
      </c>
      <c r="D855" s="1">
        <v>24</v>
      </c>
      <c r="E855" s="4" t="str">
        <f>IF(Table1[[#This Row],[Bit (pixel)]]=8,"Grayscale",IF(Table1[[#This Row],[Bit (pixel)]]=24,"True Color",""))</f>
        <v>True Color</v>
      </c>
      <c r="F855" s="3">
        <v>1112.123</v>
      </c>
      <c r="G855" s="2" t="s">
        <v>156</v>
      </c>
      <c r="H855" s="2" t="s">
        <v>12</v>
      </c>
      <c r="I855" s="1">
        <v>2</v>
      </c>
      <c r="J855" s="3">
        <v>1110.0527</v>
      </c>
      <c r="K855" s="3">
        <v>0.11251</v>
      </c>
      <c r="L855" s="3">
        <f>LOG10(255^2/Table1[[#This Row],[MSE]])*10</f>
        <v>57.61889236182212</v>
      </c>
      <c r="M855" s="3">
        <f>(Table1[[#This Row],[Ukuran Asli (kb)]]-Table1[[#This Row],[Ukuran Hasil (kb)]])/Table1[[#This Row],[Ukuran Asli (kb)]]*100</f>
        <v>0.18615746639536168</v>
      </c>
      <c r="N855" s="6" t="s">
        <v>240</v>
      </c>
    </row>
    <row r="856" spans="1:14" ht="15.75" hidden="1" thickBot="1" x14ac:dyDescent="0.3">
      <c r="A856" s="1">
        <v>855</v>
      </c>
      <c r="B856" s="29" t="s">
        <v>150</v>
      </c>
      <c r="C856" s="4" t="s">
        <v>20</v>
      </c>
      <c r="D856" s="1">
        <v>24</v>
      </c>
      <c r="E856" s="4" t="str">
        <f>IF(Table1[[#This Row],[Bit (pixel)]]=8,"Grayscale",IF(Table1[[#This Row],[Bit (pixel)]]=24,"True Color",""))</f>
        <v>True Color</v>
      </c>
      <c r="F856" s="3">
        <v>1112.123</v>
      </c>
      <c r="G856" s="2" t="s">
        <v>156</v>
      </c>
      <c r="H856" s="2" t="s">
        <v>12</v>
      </c>
      <c r="I856" s="1">
        <v>3</v>
      </c>
      <c r="J856" s="3">
        <v>1110.0527</v>
      </c>
      <c r="K856" s="3">
        <v>1.9907999999999999</v>
      </c>
      <c r="L856" s="3">
        <f>LOG10(255^2/Table1[[#This Row],[MSE]])*10</f>
        <v>45.140527287959245</v>
      </c>
      <c r="M856" s="3">
        <f>(Table1[[#This Row],[Ukuran Asli (kb)]]-Table1[[#This Row],[Ukuran Hasil (kb)]])/Table1[[#This Row],[Ukuran Asli (kb)]]*100</f>
        <v>0.18615746639536168</v>
      </c>
      <c r="N856" s="6" t="s">
        <v>240</v>
      </c>
    </row>
    <row r="857" spans="1:14" ht="15.75" hidden="1" thickBot="1" x14ac:dyDescent="0.3">
      <c r="A857" s="1">
        <v>856</v>
      </c>
      <c r="B857" s="29" t="s">
        <v>151</v>
      </c>
      <c r="C857" s="4" t="s">
        <v>20</v>
      </c>
      <c r="D857" s="1">
        <v>24</v>
      </c>
      <c r="E857" s="4" t="str">
        <f>IF(Table1[[#This Row],[Bit (pixel)]]=8,"Grayscale",IF(Table1[[#This Row],[Bit (pixel)]]=24,"True Color",""))</f>
        <v>True Color</v>
      </c>
      <c r="F857" s="35">
        <v>1727.123</v>
      </c>
      <c r="G857" s="23" t="s">
        <v>158</v>
      </c>
      <c r="H857" s="2" t="s">
        <v>7</v>
      </c>
      <c r="I857" s="1">
        <v>1</v>
      </c>
      <c r="J857" s="35">
        <v>1725.0527</v>
      </c>
      <c r="K857" s="3">
        <v>1.2427000000000001E-2</v>
      </c>
      <c r="L857" s="3">
        <f>LOG10(255^2/Table1[[#This Row],[MSE]])*10</f>
        <v>67.187140625317753</v>
      </c>
      <c r="M857" s="3">
        <f>(Table1[[#This Row],[Ukuran Asli (kb)]]-Table1[[#This Row],[Ukuran Hasil (kb)]])/Table1[[#This Row],[Ukuran Asli (kb)]]*100</f>
        <v>0.11986986450878648</v>
      </c>
      <c r="N857" s="6" t="s">
        <v>240</v>
      </c>
    </row>
    <row r="858" spans="1:14" ht="15.75" hidden="1" thickBot="1" x14ac:dyDescent="0.3">
      <c r="A858" s="1">
        <v>857</v>
      </c>
      <c r="B858" s="29" t="s">
        <v>151</v>
      </c>
      <c r="C858" s="4" t="s">
        <v>20</v>
      </c>
      <c r="D858" s="1">
        <v>24</v>
      </c>
      <c r="E858" s="4" t="str">
        <f>IF(Table1[[#This Row],[Bit (pixel)]]=8,"Grayscale",IF(Table1[[#This Row],[Bit (pixel)]]=24,"True Color",""))</f>
        <v>True Color</v>
      </c>
      <c r="F858" s="35">
        <v>1727.123</v>
      </c>
      <c r="G858" s="23" t="s">
        <v>158</v>
      </c>
      <c r="H858" s="2" t="s">
        <v>7</v>
      </c>
      <c r="I858" s="1">
        <v>2</v>
      </c>
      <c r="J858" s="35">
        <v>1725.0527</v>
      </c>
      <c r="K858" s="3">
        <v>0.89448000000000005</v>
      </c>
      <c r="L858" s="3">
        <f>LOG10(255^2/Table1[[#This Row],[MSE]])*10</f>
        <v>48.615097264024641</v>
      </c>
      <c r="M858" s="3">
        <f>(Table1[[#This Row],[Ukuran Asli (kb)]]-Table1[[#This Row],[Ukuran Hasil (kb)]])/Table1[[#This Row],[Ukuran Asli (kb)]]*100</f>
        <v>0.11986986450878648</v>
      </c>
      <c r="N858" s="6" t="s">
        <v>240</v>
      </c>
    </row>
    <row r="859" spans="1:14" ht="15.75" hidden="1" thickBot="1" x14ac:dyDescent="0.3">
      <c r="A859" s="1">
        <v>858</v>
      </c>
      <c r="B859" s="29" t="s">
        <v>151</v>
      </c>
      <c r="C859" s="4" t="s">
        <v>20</v>
      </c>
      <c r="D859" s="1">
        <v>24</v>
      </c>
      <c r="E859" s="4" t="str">
        <f>IF(Table1[[#This Row],[Bit (pixel)]]=8,"Grayscale",IF(Table1[[#This Row],[Bit (pixel)]]=24,"True Color",""))</f>
        <v>True Color</v>
      </c>
      <c r="F859" s="35">
        <v>1727.123</v>
      </c>
      <c r="G859" s="23" t="s">
        <v>158</v>
      </c>
      <c r="H859" s="2" t="s">
        <v>7</v>
      </c>
      <c r="I859" s="1">
        <v>3</v>
      </c>
      <c r="J859" s="35">
        <v>1725.0527</v>
      </c>
      <c r="K859" s="3">
        <v>5.5149999999999997</v>
      </c>
      <c r="L859" s="3">
        <f>LOG10(255^2/Table1[[#This Row],[MSE]])*10</f>
        <v>40.715348440917012</v>
      </c>
      <c r="M859" s="3">
        <f>(Table1[[#This Row],[Ukuran Asli (kb)]]-Table1[[#This Row],[Ukuran Hasil (kb)]])/Table1[[#This Row],[Ukuran Asli (kb)]]*100</f>
        <v>0.11986986450878648</v>
      </c>
      <c r="N859" s="6" t="s">
        <v>240</v>
      </c>
    </row>
    <row r="860" spans="1:14" ht="15.75" hidden="1" thickBot="1" x14ac:dyDescent="0.3">
      <c r="A860" s="1">
        <v>859</v>
      </c>
      <c r="B860" s="29" t="s">
        <v>151</v>
      </c>
      <c r="C860" s="4" t="s">
        <v>20</v>
      </c>
      <c r="D860" s="1">
        <v>24</v>
      </c>
      <c r="E860" s="4" t="str">
        <f>IF(Table1[[#This Row],[Bit (pixel)]]=8,"Grayscale",IF(Table1[[#This Row],[Bit (pixel)]]=24,"True Color",""))</f>
        <v>True Color</v>
      </c>
      <c r="F860" s="35">
        <v>1727.123</v>
      </c>
      <c r="G860" s="23" t="s">
        <v>158</v>
      </c>
      <c r="H860" s="2" t="s">
        <v>11</v>
      </c>
      <c r="I860" s="1">
        <v>1</v>
      </c>
      <c r="J860" s="35">
        <v>1725.0527</v>
      </c>
      <c r="K860" s="3">
        <v>2.4461999999999999E-3</v>
      </c>
      <c r="L860" s="3">
        <f>LOG10(255^2/Table1[[#This Row],[MSE]])*10</f>
        <v>74.245883990321104</v>
      </c>
      <c r="M860" s="3">
        <f>(Table1[[#This Row],[Ukuran Asli (kb)]]-Table1[[#This Row],[Ukuran Hasil (kb)]])/Table1[[#This Row],[Ukuran Asli (kb)]]*100</f>
        <v>0.11986986450878648</v>
      </c>
      <c r="N860" s="6" t="s">
        <v>240</v>
      </c>
    </row>
    <row r="861" spans="1:14" ht="15.75" hidden="1" thickBot="1" x14ac:dyDescent="0.3">
      <c r="A861" s="1">
        <v>860</v>
      </c>
      <c r="B861" s="29" t="s">
        <v>151</v>
      </c>
      <c r="C861" s="4" t="s">
        <v>20</v>
      </c>
      <c r="D861" s="1">
        <v>24</v>
      </c>
      <c r="E861" s="4" t="str">
        <f>IF(Table1[[#This Row],[Bit (pixel)]]=8,"Grayscale",IF(Table1[[#This Row],[Bit (pixel)]]=24,"True Color",""))</f>
        <v>True Color</v>
      </c>
      <c r="F861" s="35">
        <v>1727.123</v>
      </c>
      <c r="G861" s="23" t="s">
        <v>158</v>
      </c>
      <c r="H861" s="2" t="s">
        <v>11</v>
      </c>
      <c r="I861" s="1">
        <v>2</v>
      </c>
      <c r="J861" s="35">
        <v>1725.0527</v>
      </c>
      <c r="K861" s="3">
        <v>0.14826</v>
      </c>
      <c r="L861" s="3">
        <f>LOG10(255^2/Table1[[#This Row],[MSE]])*10</f>
        <v>56.420563650821869</v>
      </c>
      <c r="M861" s="3">
        <f>(Table1[[#This Row],[Ukuran Asli (kb)]]-Table1[[#This Row],[Ukuran Hasil (kb)]])/Table1[[#This Row],[Ukuran Asli (kb)]]*100</f>
        <v>0.11986986450878648</v>
      </c>
      <c r="N861" s="6" t="s">
        <v>240</v>
      </c>
    </row>
    <row r="862" spans="1:14" ht="15.75" hidden="1" thickBot="1" x14ac:dyDescent="0.3">
      <c r="A862" s="1">
        <v>861</v>
      </c>
      <c r="B862" s="29" t="s">
        <v>151</v>
      </c>
      <c r="C862" s="4" t="s">
        <v>20</v>
      </c>
      <c r="D862" s="1">
        <v>24</v>
      </c>
      <c r="E862" s="4" t="str">
        <f>IF(Table1[[#This Row],[Bit (pixel)]]=8,"Grayscale",IF(Table1[[#This Row],[Bit (pixel)]]=24,"True Color",""))</f>
        <v>True Color</v>
      </c>
      <c r="F862" s="35">
        <v>1727.123</v>
      </c>
      <c r="G862" s="23" t="s">
        <v>158</v>
      </c>
      <c r="H862" s="2" t="s">
        <v>11</v>
      </c>
      <c r="I862" s="1">
        <v>3</v>
      </c>
      <c r="J862" s="35">
        <v>1725.0527</v>
      </c>
      <c r="K862" s="3">
        <v>2.2621000000000002</v>
      </c>
      <c r="L862" s="3">
        <f>LOG10(255^2/Table1[[#This Row],[MSE]])*10</f>
        <v>44.585685611236379</v>
      </c>
      <c r="M862" s="3">
        <f>(Table1[[#This Row],[Ukuran Asli (kb)]]-Table1[[#This Row],[Ukuran Hasil (kb)]])/Table1[[#This Row],[Ukuran Asli (kb)]]*100</f>
        <v>0.11986986450878648</v>
      </c>
      <c r="N862" s="6" t="s">
        <v>240</v>
      </c>
    </row>
    <row r="863" spans="1:14" ht="15.75" hidden="1" thickBot="1" x14ac:dyDescent="0.3">
      <c r="A863" s="1">
        <v>862</v>
      </c>
      <c r="B863" s="29" t="s">
        <v>151</v>
      </c>
      <c r="C863" s="4" t="s">
        <v>20</v>
      </c>
      <c r="D863" s="1">
        <v>24</v>
      </c>
      <c r="E863" s="4" t="str">
        <f>IF(Table1[[#This Row],[Bit (pixel)]]=8,"Grayscale",IF(Table1[[#This Row],[Bit (pixel)]]=24,"True Color",""))</f>
        <v>True Color</v>
      </c>
      <c r="F863" s="35">
        <v>1727.123</v>
      </c>
      <c r="G863" s="23" t="s">
        <v>158</v>
      </c>
      <c r="H863" s="2" t="s">
        <v>12</v>
      </c>
      <c r="I863" s="1">
        <v>1</v>
      </c>
      <c r="J863" s="35">
        <v>1725.0527</v>
      </c>
      <c r="K863" s="3">
        <v>1.9965E-3</v>
      </c>
      <c r="L863" s="3">
        <f>LOG10(255^2/Table1[[#This Row],[MSE]])*10</f>
        <v>75.128110463375549</v>
      </c>
      <c r="M863" s="3">
        <f>(Table1[[#This Row],[Ukuran Asli (kb)]]-Table1[[#This Row],[Ukuran Hasil (kb)]])/Table1[[#This Row],[Ukuran Asli (kb)]]*100</f>
        <v>0.11986986450878648</v>
      </c>
      <c r="N863" s="6" t="s">
        <v>240</v>
      </c>
    </row>
    <row r="864" spans="1:14" ht="15.75" hidden="1" thickBot="1" x14ac:dyDescent="0.3">
      <c r="A864" s="1">
        <v>863</v>
      </c>
      <c r="B864" s="29" t="s">
        <v>151</v>
      </c>
      <c r="C864" s="4" t="s">
        <v>20</v>
      </c>
      <c r="D864" s="1">
        <v>24</v>
      </c>
      <c r="E864" s="4" t="str">
        <f>IF(Table1[[#This Row],[Bit (pixel)]]=8,"Grayscale",IF(Table1[[#This Row],[Bit (pixel)]]=24,"True Color",""))</f>
        <v>True Color</v>
      </c>
      <c r="F864" s="35">
        <v>1727.123</v>
      </c>
      <c r="G864" s="23" t="s">
        <v>158</v>
      </c>
      <c r="H864" s="2" t="s">
        <v>12</v>
      </c>
      <c r="I864" s="1">
        <v>2</v>
      </c>
      <c r="J864" s="35">
        <v>1725.0527</v>
      </c>
      <c r="K864" s="3">
        <v>0.14599000000000001</v>
      </c>
      <c r="L864" s="3">
        <f>LOG10(255^2/Table1[[#This Row],[MSE]])*10</f>
        <v>56.48757252299616</v>
      </c>
      <c r="M864" s="3">
        <f>(Table1[[#This Row],[Ukuran Asli (kb)]]-Table1[[#This Row],[Ukuran Hasil (kb)]])/Table1[[#This Row],[Ukuran Asli (kb)]]*100</f>
        <v>0.11986986450878648</v>
      </c>
      <c r="N864" s="6" t="s">
        <v>240</v>
      </c>
    </row>
    <row r="865" spans="1:14" ht="15.75" hidden="1" thickBot="1" x14ac:dyDescent="0.3">
      <c r="A865" s="1">
        <v>864</v>
      </c>
      <c r="B865" s="29" t="s">
        <v>151</v>
      </c>
      <c r="C865" s="4" t="s">
        <v>20</v>
      </c>
      <c r="D865" s="1">
        <v>24</v>
      </c>
      <c r="E865" s="4" t="str">
        <f>IF(Table1[[#This Row],[Bit (pixel)]]=8,"Grayscale",IF(Table1[[#This Row],[Bit (pixel)]]=24,"True Color",""))</f>
        <v>True Color</v>
      </c>
      <c r="F865" s="35">
        <v>1727.123</v>
      </c>
      <c r="G865" s="23" t="s">
        <v>158</v>
      </c>
      <c r="H865" s="2" t="s">
        <v>12</v>
      </c>
      <c r="I865" s="1">
        <v>3</v>
      </c>
      <c r="J865" s="35">
        <v>1725.0527</v>
      </c>
      <c r="K865" s="3">
        <v>2.0834000000000001</v>
      </c>
      <c r="L865" s="3">
        <f>LOG10(255^2/Table1[[#This Row],[MSE]])*10</f>
        <v>44.943077010424304</v>
      </c>
      <c r="M865" s="3">
        <f>(Table1[[#This Row],[Ukuran Asli (kb)]]-Table1[[#This Row],[Ukuran Hasil (kb)]])/Table1[[#This Row],[Ukuran Asli (kb)]]*100</f>
        <v>0.11986986450878648</v>
      </c>
      <c r="N865" s="6" t="s">
        <v>240</v>
      </c>
    </row>
    <row r="866" spans="1:14" ht="15.75" hidden="1" thickBot="1" x14ac:dyDescent="0.3">
      <c r="A866" s="1">
        <v>865</v>
      </c>
      <c r="B866" s="29" t="s">
        <v>152</v>
      </c>
      <c r="C866" s="4" t="s">
        <v>20</v>
      </c>
      <c r="D866" s="1">
        <v>24</v>
      </c>
      <c r="E866" s="4" t="str">
        <f>IF(Table1[[#This Row],[Bit (pixel)]]=8,"Grayscale",IF(Table1[[#This Row],[Bit (pixel)]]=24,"True Color",""))</f>
        <v>True Color</v>
      </c>
      <c r="F866" s="35">
        <v>1196.123</v>
      </c>
      <c r="G866" s="23" t="s">
        <v>157</v>
      </c>
      <c r="H866" s="2" t="s">
        <v>7</v>
      </c>
      <c r="I866" s="1">
        <v>1</v>
      </c>
      <c r="J866" s="35">
        <v>1194.0527</v>
      </c>
      <c r="K866" s="3">
        <v>2.3796999999999999E-2</v>
      </c>
      <c r="L866" s="3">
        <f>LOG10(255^2/Table1[[#This Row],[MSE]])*10</f>
        <v>64.36558150263798</v>
      </c>
      <c r="M866" s="3">
        <f>(Table1[[#This Row],[Ukuran Asli (kb)]]-Table1[[#This Row],[Ukuran Hasil (kb)]])/Table1[[#This Row],[Ukuran Asli (kb)]]*100</f>
        <v>0.17308420622294599</v>
      </c>
      <c r="N866" s="6" t="s">
        <v>240</v>
      </c>
    </row>
    <row r="867" spans="1:14" ht="15.75" hidden="1" thickBot="1" x14ac:dyDescent="0.3">
      <c r="A867" s="1">
        <v>866</v>
      </c>
      <c r="B867" s="29" t="s">
        <v>152</v>
      </c>
      <c r="C867" s="4" t="s">
        <v>20</v>
      </c>
      <c r="D867" s="1">
        <v>24</v>
      </c>
      <c r="E867" s="4" t="str">
        <f>IF(Table1[[#This Row],[Bit (pixel)]]=8,"Grayscale",IF(Table1[[#This Row],[Bit (pixel)]]=24,"True Color",""))</f>
        <v>True Color</v>
      </c>
      <c r="F867" s="35">
        <v>1196.123</v>
      </c>
      <c r="G867" s="23" t="s">
        <v>157</v>
      </c>
      <c r="H867" s="2" t="s">
        <v>7</v>
      </c>
      <c r="I867" s="1">
        <v>2</v>
      </c>
      <c r="J867" s="35">
        <v>1194.0527</v>
      </c>
      <c r="K867" s="3">
        <v>1.7443</v>
      </c>
      <c r="L867" s="3">
        <f>LOG10(255^2/Table1[[#This Row],[MSE]])*10</f>
        <v>45.714591800764865</v>
      </c>
      <c r="M867" s="3">
        <f>(Table1[[#This Row],[Ukuran Asli (kb)]]-Table1[[#This Row],[Ukuran Hasil (kb)]])/Table1[[#This Row],[Ukuran Asli (kb)]]*100</f>
        <v>0.17308420622294599</v>
      </c>
      <c r="N867" s="6" t="s">
        <v>240</v>
      </c>
    </row>
    <row r="868" spans="1:14" ht="15.75" hidden="1" thickBot="1" x14ac:dyDescent="0.3">
      <c r="A868" s="1">
        <v>867</v>
      </c>
      <c r="B868" s="29" t="s">
        <v>152</v>
      </c>
      <c r="C868" s="4" t="s">
        <v>20</v>
      </c>
      <c r="D868" s="1">
        <v>24</v>
      </c>
      <c r="E868" s="4" t="str">
        <f>IF(Table1[[#This Row],[Bit (pixel)]]=8,"Grayscale",IF(Table1[[#This Row],[Bit (pixel)]]=24,"True Color",""))</f>
        <v>True Color</v>
      </c>
      <c r="F868" s="35">
        <v>1196.123</v>
      </c>
      <c r="G868" s="23" t="s">
        <v>157</v>
      </c>
      <c r="H868" s="2" t="s">
        <v>7</v>
      </c>
      <c r="I868" s="1">
        <v>3</v>
      </c>
      <c r="J868" s="35">
        <v>1194.0527</v>
      </c>
      <c r="K868" s="3">
        <v>7.9112999999999998</v>
      </c>
      <c r="L868" s="3">
        <f>LOG10(255^2/Table1[[#This Row],[MSE]])*10</f>
        <v>39.148325074034489</v>
      </c>
      <c r="M868" s="3">
        <f>(Table1[[#This Row],[Ukuran Asli (kb)]]-Table1[[#This Row],[Ukuran Hasil (kb)]])/Table1[[#This Row],[Ukuran Asli (kb)]]*100</f>
        <v>0.17308420622294599</v>
      </c>
      <c r="N868" s="6" t="s">
        <v>240</v>
      </c>
    </row>
    <row r="869" spans="1:14" ht="15.75" hidden="1" thickBot="1" x14ac:dyDescent="0.3">
      <c r="A869" s="1">
        <v>868</v>
      </c>
      <c r="B869" s="29" t="s">
        <v>152</v>
      </c>
      <c r="C869" s="4" t="s">
        <v>20</v>
      </c>
      <c r="D869" s="1">
        <v>24</v>
      </c>
      <c r="E869" s="4" t="str">
        <f>IF(Table1[[#This Row],[Bit (pixel)]]=8,"Grayscale",IF(Table1[[#This Row],[Bit (pixel)]]=24,"True Color",""))</f>
        <v>True Color</v>
      </c>
      <c r="F869" s="35">
        <v>1196.123</v>
      </c>
      <c r="G869" s="23" t="s">
        <v>157</v>
      </c>
      <c r="H869" s="2" t="s">
        <v>11</v>
      </c>
      <c r="I869" s="1">
        <v>1</v>
      </c>
      <c r="J869" s="35">
        <v>1194.0527</v>
      </c>
      <c r="K869" s="3">
        <v>1.0838E-2</v>
      </c>
      <c r="L869" s="3">
        <f>LOG10(255^2/Table1[[#This Row],[MSE]])*10</f>
        <v>67.781312141915379</v>
      </c>
      <c r="M869" s="3">
        <f>(Table1[[#This Row],[Ukuran Asli (kb)]]-Table1[[#This Row],[Ukuran Hasil (kb)]])/Table1[[#This Row],[Ukuran Asli (kb)]]*100</f>
        <v>0.17308420622294599</v>
      </c>
      <c r="N869" s="6" t="s">
        <v>240</v>
      </c>
    </row>
    <row r="870" spans="1:14" ht="15.75" hidden="1" thickBot="1" x14ac:dyDescent="0.3">
      <c r="A870" s="1">
        <v>869</v>
      </c>
      <c r="B870" s="29" t="s">
        <v>152</v>
      </c>
      <c r="C870" s="4" t="s">
        <v>20</v>
      </c>
      <c r="D870" s="1">
        <v>24</v>
      </c>
      <c r="E870" s="4" t="str">
        <f>IF(Table1[[#This Row],[Bit (pixel)]]=8,"Grayscale",IF(Table1[[#This Row],[Bit (pixel)]]=24,"True Color",""))</f>
        <v>True Color</v>
      </c>
      <c r="F870" s="35">
        <v>1196.123</v>
      </c>
      <c r="G870" s="23" t="s">
        <v>157</v>
      </c>
      <c r="H870" s="2" t="s">
        <v>11</v>
      </c>
      <c r="I870" s="1">
        <v>2</v>
      </c>
      <c r="J870" s="35">
        <v>1194.0527</v>
      </c>
      <c r="K870" s="3">
        <v>0.55003000000000002</v>
      </c>
      <c r="L870" s="3">
        <f>LOG10(255^2/Table1[[#This Row],[MSE]])*10</f>
        <v>50.726939832297788</v>
      </c>
      <c r="M870" s="3">
        <f>(Table1[[#This Row],[Ukuran Asli (kb)]]-Table1[[#This Row],[Ukuran Hasil (kb)]])/Table1[[#This Row],[Ukuran Asli (kb)]]*100</f>
        <v>0.17308420622294599</v>
      </c>
      <c r="N870" s="6" t="s">
        <v>240</v>
      </c>
    </row>
    <row r="871" spans="1:14" ht="15.75" hidden="1" thickBot="1" x14ac:dyDescent="0.3">
      <c r="A871" s="1">
        <v>870</v>
      </c>
      <c r="B871" s="29" t="s">
        <v>152</v>
      </c>
      <c r="C871" s="4" t="s">
        <v>20</v>
      </c>
      <c r="D871" s="1">
        <v>24</v>
      </c>
      <c r="E871" s="4" t="str">
        <f>IF(Table1[[#This Row],[Bit (pixel)]]=8,"Grayscale",IF(Table1[[#This Row],[Bit (pixel)]]=24,"True Color",""))</f>
        <v>True Color</v>
      </c>
      <c r="F871" s="35">
        <v>1196.123</v>
      </c>
      <c r="G871" s="23" t="s">
        <v>157</v>
      </c>
      <c r="H871" s="2" t="s">
        <v>11</v>
      </c>
      <c r="I871" s="1">
        <v>3</v>
      </c>
      <c r="J871" s="35">
        <v>1194.0527</v>
      </c>
      <c r="K871" s="3">
        <v>5.2896000000000001</v>
      </c>
      <c r="L871" s="3">
        <f>LOG10(255^2/Table1[[#This Row],[MSE]])*10</f>
        <v>40.896575289765565</v>
      </c>
      <c r="M871" s="3">
        <f>(Table1[[#This Row],[Ukuran Asli (kb)]]-Table1[[#This Row],[Ukuran Hasil (kb)]])/Table1[[#This Row],[Ukuran Asli (kb)]]*100</f>
        <v>0.17308420622294599</v>
      </c>
      <c r="N871" s="6" t="s">
        <v>240</v>
      </c>
    </row>
    <row r="872" spans="1:14" ht="15.75" hidden="1" thickBot="1" x14ac:dyDescent="0.3">
      <c r="A872" s="1">
        <v>871</v>
      </c>
      <c r="B872" s="29" t="s">
        <v>152</v>
      </c>
      <c r="C872" s="4" t="s">
        <v>20</v>
      </c>
      <c r="D872" s="1">
        <v>24</v>
      </c>
      <c r="E872" s="4" t="str">
        <f>IF(Table1[[#This Row],[Bit (pixel)]]=8,"Grayscale",IF(Table1[[#This Row],[Bit (pixel)]]=24,"True Color",""))</f>
        <v>True Color</v>
      </c>
      <c r="F872" s="35">
        <v>1196.123</v>
      </c>
      <c r="G872" s="23" t="s">
        <v>157</v>
      </c>
      <c r="H872" s="2" t="s">
        <v>12</v>
      </c>
      <c r="I872" s="1">
        <v>1</v>
      </c>
      <c r="J872" s="35">
        <v>1194.0527</v>
      </c>
      <c r="K872" s="3">
        <v>9.3151999999999992E-3</v>
      </c>
      <c r="L872" s="3">
        <f>LOG10(255^2/Table1[[#This Row],[MSE]])*10</f>
        <v>68.438881771091943</v>
      </c>
      <c r="M872" s="3">
        <f>(Table1[[#This Row],[Ukuran Asli (kb)]]-Table1[[#This Row],[Ukuran Hasil (kb)]])/Table1[[#This Row],[Ukuran Asli (kb)]]*100</f>
        <v>0.17308420622294599</v>
      </c>
      <c r="N872" s="6" t="s">
        <v>240</v>
      </c>
    </row>
    <row r="873" spans="1:14" ht="15.75" hidden="1" thickBot="1" x14ac:dyDescent="0.3">
      <c r="A873" s="1">
        <v>872</v>
      </c>
      <c r="B873" s="29" t="s">
        <v>152</v>
      </c>
      <c r="C873" s="4" t="s">
        <v>20</v>
      </c>
      <c r="D873" s="1">
        <v>24</v>
      </c>
      <c r="E873" s="4" t="str">
        <f>IF(Table1[[#This Row],[Bit (pixel)]]=8,"Grayscale",IF(Table1[[#This Row],[Bit (pixel)]]=24,"True Color",""))</f>
        <v>True Color</v>
      </c>
      <c r="F873" s="35">
        <v>1196.123</v>
      </c>
      <c r="G873" s="23" t="s">
        <v>157</v>
      </c>
      <c r="H873" s="2" t="s">
        <v>12</v>
      </c>
      <c r="I873" s="1">
        <v>2</v>
      </c>
      <c r="J873" s="35">
        <v>1194.0527</v>
      </c>
      <c r="K873" s="3">
        <v>0.54220000000000002</v>
      </c>
      <c r="L873" s="3">
        <f>LOG10(255^2/Table1[[#This Row],[MSE]])*10</f>
        <v>50.789208476234435</v>
      </c>
      <c r="M873" s="3">
        <f>(Table1[[#This Row],[Ukuran Asli (kb)]]-Table1[[#This Row],[Ukuran Hasil (kb)]])/Table1[[#This Row],[Ukuran Asli (kb)]]*100</f>
        <v>0.17308420622294599</v>
      </c>
      <c r="N873" s="6" t="s">
        <v>240</v>
      </c>
    </row>
    <row r="874" spans="1:14" ht="15.75" hidden="1" thickBot="1" x14ac:dyDescent="0.3">
      <c r="A874" s="1">
        <v>873</v>
      </c>
      <c r="B874" s="29" t="s">
        <v>152</v>
      </c>
      <c r="C874" s="4" t="s">
        <v>20</v>
      </c>
      <c r="D874" s="1">
        <v>24</v>
      </c>
      <c r="E874" s="4" t="str">
        <f>IF(Table1[[#This Row],[Bit (pixel)]]=8,"Grayscale",IF(Table1[[#This Row],[Bit (pixel)]]=24,"True Color",""))</f>
        <v>True Color</v>
      </c>
      <c r="F874" s="35">
        <v>1196.123</v>
      </c>
      <c r="G874" s="23" t="s">
        <v>157</v>
      </c>
      <c r="H874" s="2" t="s">
        <v>12</v>
      </c>
      <c r="I874" s="1">
        <v>3</v>
      </c>
      <c r="J874" s="35">
        <v>1194.0527</v>
      </c>
      <c r="K874" s="3">
        <v>5.2043999999999997</v>
      </c>
      <c r="L874" s="3">
        <f>LOG10(255^2/Table1[[#This Row],[MSE]])*10</f>
        <v>40.967096926715236</v>
      </c>
      <c r="M874" s="3">
        <f>(Table1[[#This Row],[Ukuran Asli (kb)]]-Table1[[#This Row],[Ukuran Hasil (kb)]])/Table1[[#This Row],[Ukuran Asli (kb)]]*100</f>
        <v>0.17308420622294599</v>
      </c>
      <c r="N874" s="6" t="s">
        <v>240</v>
      </c>
    </row>
    <row r="875" spans="1:14" ht="15.75" hidden="1" thickBot="1" x14ac:dyDescent="0.3">
      <c r="A875" s="1">
        <v>874</v>
      </c>
      <c r="B875" s="29" t="s">
        <v>153</v>
      </c>
      <c r="C875" s="4" t="s">
        <v>20</v>
      </c>
      <c r="D875" s="1">
        <v>24</v>
      </c>
      <c r="E875" s="4" t="str">
        <f>IF(Table1[[#This Row],[Bit (pixel)]]=8,"Grayscale",IF(Table1[[#This Row],[Bit (pixel)]]=24,"True Color",""))</f>
        <v>True Color</v>
      </c>
      <c r="F875" s="3">
        <v>603.13480000000004</v>
      </c>
      <c r="G875" s="2" t="s">
        <v>159</v>
      </c>
      <c r="H875" s="2" t="s">
        <v>7</v>
      </c>
      <c r="I875" s="1">
        <v>1</v>
      </c>
      <c r="J875" s="3">
        <v>603.05269999999996</v>
      </c>
      <c r="K875" s="3">
        <v>5.2470999999999997E-2</v>
      </c>
      <c r="L875" s="3">
        <f>LOG10(255^2/Table1[[#This Row],[MSE]])*10</f>
        <v>60.931610197428803</v>
      </c>
      <c r="M875" s="3">
        <f>(Table1[[#This Row],[Ukuran Asli (kb)]]-Table1[[#This Row],[Ukuran Hasil (kb)]])/Table1[[#This Row],[Ukuran Asli (kb)]]*100</f>
        <v>1.3612214052328306E-2</v>
      </c>
      <c r="N875" s="6" t="s">
        <v>240</v>
      </c>
    </row>
    <row r="876" spans="1:14" ht="15.75" hidden="1" thickBot="1" x14ac:dyDescent="0.3">
      <c r="A876" s="1">
        <v>875</v>
      </c>
      <c r="B876" s="29" t="s">
        <v>153</v>
      </c>
      <c r="C876" s="4" t="s">
        <v>20</v>
      </c>
      <c r="D876" s="1">
        <v>24</v>
      </c>
      <c r="E876" s="4" t="str">
        <f>IF(Table1[[#This Row],[Bit (pixel)]]=8,"Grayscale",IF(Table1[[#This Row],[Bit (pixel)]]=24,"True Color",""))</f>
        <v>True Color</v>
      </c>
      <c r="F876" s="3">
        <v>603.13480000000004</v>
      </c>
      <c r="G876" s="2" t="s">
        <v>159</v>
      </c>
      <c r="H876" s="2" t="s">
        <v>7</v>
      </c>
      <c r="I876" s="1">
        <v>2</v>
      </c>
      <c r="J876" s="3">
        <v>603.05269999999996</v>
      </c>
      <c r="K876" s="3">
        <v>3.2488000000000001</v>
      </c>
      <c r="L876" s="3">
        <f>LOG10(255^2/Table1[[#This Row],[MSE]])*10</f>
        <v>43.013573843859298</v>
      </c>
      <c r="M876" s="3">
        <f>(Table1[[#This Row],[Ukuran Asli (kb)]]-Table1[[#This Row],[Ukuran Hasil (kb)]])/Table1[[#This Row],[Ukuran Asli (kb)]]*100</f>
        <v>1.3612214052328306E-2</v>
      </c>
      <c r="N876" s="6" t="s">
        <v>240</v>
      </c>
    </row>
    <row r="877" spans="1:14" ht="15.75" hidden="1" thickBot="1" x14ac:dyDescent="0.3">
      <c r="A877" s="1">
        <v>876</v>
      </c>
      <c r="B877" s="29" t="s">
        <v>153</v>
      </c>
      <c r="C877" s="4" t="s">
        <v>20</v>
      </c>
      <c r="D877" s="1">
        <v>24</v>
      </c>
      <c r="E877" s="4" t="str">
        <f>IF(Table1[[#This Row],[Bit (pixel)]]=8,"Grayscale",IF(Table1[[#This Row],[Bit (pixel)]]=24,"True Color",""))</f>
        <v>True Color</v>
      </c>
      <c r="F877" s="3">
        <v>603.13480000000004</v>
      </c>
      <c r="G877" s="2" t="s">
        <v>159</v>
      </c>
      <c r="H877" s="2" t="s">
        <v>7</v>
      </c>
      <c r="I877" s="1">
        <v>3</v>
      </c>
      <c r="J877" s="3">
        <v>603.05269999999996</v>
      </c>
      <c r="K877" s="3">
        <v>10.3546</v>
      </c>
      <c r="L877" s="3">
        <f>LOG10(255^2/Table1[[#This Row],[MSE]])*10</f>
        <v>37.979470341858161</v>
      </c>
      <c r="M877" s="3">
        <f>(Table1[[#This Row],[Ukuran Asli (kb)]]-Table1[[#This Row],[Ukuran Hasil (kb)]])/Table1[[#This Row],[Ukuran Asli (kb)]]*100</f>
        <v>1.3612214052328306E-2</v>
      </c>
      <c r="N877" s="6" t="s">
        <v>240</v>
      </c>
    </row>
    <row r="878" spans="1:14" ht="15.75" hidden="1" thickBot="1" x14ac:dyDescent="0.3">
      <c r="A878" s="1">
        <v>877</v>
      </c>
      <c r="B878" s="29" t="s">
        <v>153</v>
      </c>
      <c r="C878" s="4" t="s">
        <v>20</v>
      </c>
      <c r="D878" s="1">
        <v>24</v>
      </c>
      <c r="E878" s="4" t="str">
        <f>IF(Table1[[#This Row],[Bit (pixel)]]=8,"Grayscale",IF(Table1[[#This Row],[Bit (pixel)]]=24,"True Color",""))</f>
        <v>True Color</v>
      </c>
      <c r="F878" s="3">
        <v>603.13480000000004</v>
      </c>
      <c r="G878" s="2" t="s">
        <v>159</v>
      </c>
      <c r="H878" s="2" t="s">
        <v>11</v>
      </c>
      <c r="I878" s="1">
        <v>1</v>
      </c>
      <c r="J878" s="3">
        <v>603.05269999999996</v>
      </c>
      <c r="K878" s="3">
        <v>2.8716999999999999E-2</v>
      </c>
      <c r="L878" s="3">
        <f>LOG10(255^2/Table1[[#This Row],[MSE]])*10</f>
        <v>63.549412926896387</v>
      </c>
      <c r="M878" s="3">
        <f>(Table1[[#This Row],[Ukuran Asli (kb)]]-Table1[[#This Row],[Ukuran Hasil (kb)]])/Table1[[#This Row],[Ukuran Asli (kb)]]*100</f>
        <v>1.3612214052328306E-2</v>
      </c>
      <c r="N878" s="6" t="s">
        <v>240</v>
      </c>
    </row>
    <row r="879" spans="1:14" ht="15.75" hidden="1" thickBot="1" x14ac:dyDescent="0.3">
      <c r="A879" s="1">
        <v>878</v>
      </c>
      <c r="B879" s="29" t="s">
        <v>153</v>
      </c>
      <c r="C879" s="4" t="s">
        <v>20</v>
      </c>
      <c r="D879" s="1">
        <v>24</v>
      </c>
      <c r="E879" s="4" t="str">
        <f>IF(Table1[[#This Row],[Bit (pixel)]]=8,"Grayscale",IF(Table1[[#This Row],[Bit (pixel)]]=24,"True Color",""))</f>
        <v>True Color</v>
      </c>
      <c r="F879" s="3">
        <v>603.13480000000004</v>
      </c>
      <c r="G879" s="2" t="s">
        <v>159</v>
      </c>
      <c r="H879" s="2" t="s">
        <v>11</v>
      </c>
      <c r="I879" s="1">
        <v>2</v>
      </c>
      <c r="J879" s="3">
        <v>603.05269999999996</v>
      </c>
      <c r="K879" s="3">
        <v>1.5005999999999999</v>
      </c>
      <c r="L879" s="3">
        <f>LOG10(255^2/Table1[[#This Row],[MSE]])*10</f>
        <v>46.368154187537641</v>
      </c>
      <c r="M879" s="3">
        <f>(Table1[[#This Row],[Ukuran Asli (kb)]]-Table1[[#This Row],[Ukuran Hasil (kb)]])/Table1[[#This Row],[Ukuran Asli (kb)]]*100</f>
        <v>1.3612214052328306E-2</v>
      </c>
      <c r="N879" s="6" t="s">
        <v>240</v>
      </c>
    </row>
    <row r="880" spans="1:14" ht="15.75" hidden="1" thickBot="1" x14ac:dyDescent="0.3">
      <c r="A880" s="1">
        <v>879</v>
      </c>
      <c r="B880" s="29" t="s">
        <v>153</v>
      </c>
      <c r="C880" s="4" t="s">
        <v>20</v>
      </c>
      <c r="D880" s="1">
        <v>24</v>
      </c>
      <c r="E880" s="4" t="str">
        <f>IF(Table1[[#This Row],[Bit (pixel)]]=8,"Grayscale",IF(Table1[[#This Row],[Bit (pixel)]]=24,"True Color",""))</f>
        <v>True Color</v>
      </c>
      <c r="F880" s="3">
        <v>603.13480000000004</v>
      </c>
      <c r="G880" s="2" t="s">
        <v>159</v>
      </c>
      <c r="H880" s="2" t="s">
        <v>11</v>
      </c>
      <c r="I880" s="1">
        <v>3</v>
      </c>
      <c r="J880" s="3">
        <v>603.05269999999996</v>
      </c>
      <c r="K880" s="3">
        <v>7.3113000000000001</v>
      </c>
      <c r="L880" s="3">
        <f>LOG10(255^2/Table1[[#This Row],[MSE]])*10</f>
        <v>39.490857564640692</v>
      </c>
      <c r="M880" s="3">
        <f>(Table1[[#This Row],[Ukuran Asli (kb)]]-Table1[[#This Row],[Ukuran Hasil (kb)]])/Table1[[#This Row],[Ukuran Asli (kb)]]*100</f>
        <v>1.3612214052328306E-2</v>
      </c>
      <c r="N880" s="6" t="s">
        <v>240</v>
      </c>
    </row>
    <row r="881" spans="1:14" ht="15.75" hidden="1" thickBot="1" x14ac:dyDescent="0.3">
      <c r="A881" s="1">
        <v>880</v>
      </c>
      <c r="B881" s="29" t="s">
        <v>153</v>
      </c>
      <c r="C881" s="4" t="s">
        <v>20</v>
      </c>
      <c r="D881" s="1">
        <v>24</v>
      </c>
      <c r="E881" s="4" t="str">
        <f>IF(Table1[[#This Row],[Bit (pixel)]]=8,"Grayscale",IF(Table1[[#This Row],[Bit (pixel)]]=24,"True Color",""))</f>
        <v>True Color</v>
      </c>
      <c r="F881" s="3">
        <v>603.13480000000004</v>
      </c>
      <c r="G881" s="2" t="s">
        <v>159</v>
      </c>
      <c r="H881" s="2" t="s">
        <v>12</v>
      </c>
      <c r="I881" s="1">
        <v>1</v>
      </c>
      <c r="J881" s="3">
        <v>603.05269999999996</v>
      </c>
      <c r="K881" s="3">
        <v>2.8295000000000001E-2</v>
      </c>
      <c r="L881" s="3">
        <f>LOG10(255^2/Table1[[#This Row],[MSE]])*10</f>
        <v>63.613706625965634</v>
      </c>
      <c r="M881" s="3">
        <f>(Table1[[#This Row],[Ukuran Asli (kb)]]-Table1[[#This Row],[Ukuran Hasil (kb)]])/Table1[[#This Row],[Ukuran Asli (kb)]]*100</f>
        <v>1.3612214052328306E-2</v>
      </c>
      <c r="N881" s="6" t="s">
        <v>240</v>
      </c>
    </row>
    <row r="882" spans="1:14" ht="15.75" hidden="1" thickBot="1" x14ac:dyDescent="0.3">
      <c r="A882" s="1">
        <v>881</v>
      </c>
      <c r="B882" s="29" t="s">
        <v>153</v>
      </c>
      <c r="C882" s="4" t="s">
        <v>20</v>
      </c>
      <c r="D882" s="1">
        <v>24</v>
      </c>
      <c r="E882" s="4" t="str">
        <f>IF(Table1[[#This Row],[Bit (pixel)]]=8,"Grayscale",IF(Table1[[#This Row],[Bit (pixel)]]=24,"True Color",""))</f>
        <v>True Color</v>
      </c>
      <c r="F882" s="3">
        <v>603.13480000000004</v>
      </c>
      <c r="G882" s="2" t="s">
        <v>159</v>
      </c>
      <c r="H882" s="2" t="s">
        <v>12</v>
      </c>
      <c r="I882" s="1">
        <v>2</v>
      </c>
      <c r="J882" s="3">
        <v>603.05269999999996</v>
      </c>
      <c r="K882" s="3">
        <v>1.5153000000000001</v>
      </c>
      <c r="L882" s="3">
        <f>LOG10(255^2/Table1[[#This Row],[MSE]])*10</f>
        <v>46.325817376358984</v>
      </c>
      <c r="M882" s="3">
        <f>(Table1[[#This Row],[Ukuran Asli (kb)]]-Table1[[#This Row],[Ukuran Hasil (kb)]])/Table1[[#This Row],[Ukuran Asli (kb)]]*100</f>
        <v>1.3612214052328306E-2</v>
      </c>
      <c r="N882" s="6" t="s">
        <v>240</v>
      </c>
    </row>
    <row r="883" spans="1:14" ht="15.75" hidden="1" thickBot="1" x14ac:dyDescent="0.3">
      <c r="A883" s="1">
        <v>882</v>
      </c>
      <c r="B883" s="29" t="s">
        <v>153</v>
      </c>
      <c r="C883" s="4" t="s">
        <v>20</v>
      </c>
      <c r="D883" s="1">
        <v>24</v>
      </c>
      <c r="E883" s="4" t="str">
        <f>IF(Table1[[#This Row],[Bit (pixel)]]=8,"Grayscale",IF(Table1[[#This Row],[Bit (pixel)]]=24,"True Color",""))</f>
        <v>True Color</v>
      </c>
      <c r="F883" s="3">
        <v>603.13480000000004</v>
      </c>
      <c r="G883" s="2" t="s">
        <v>159</v>
      </c>
      <c r="H883" s="2" t="s">
        <v>12</v>
      </c>
      <c r="I883" s="1">
        <v>3</v>
      </c>
      <c r="J883" s="3">
        <v>603.05269999999996</v>
      </c>
      <c r="K883" s="3">
        <v>7.3278999999999996</v>
      </c>
      <c r="L883" s="3">
        <f>LOG10(255^2/Table1[[#This Row],[MSE]])*10</f>
        <v>39.481008267562217</v>
      </c>
      <c r="M883" s="3">
        <f>(Table1[[#This Row],[Ukuran Asli (kb)]]-Table1[[#This Row],[Ukuran Hasil (kb)]])/Table1[[#This Row],[Ukuran Asli (kb)]]*100</f>
        <v>1.3612214052328306E-2</v>
      </c>
      <c r="N883" s="6" t="s">
        <v>240</v>
      </c>
    </row>
    <row r="884" spans="1:14" ht="15.75" hidden="1" thickBot="1" x14ac:dyDescent="0.3">
      <c r="A884" s="1">
        <v>883</v>
      </c>
      <c r="B884" s="29" t="s">
        <v>154</v>
      </c>
      <c r="C884" s="4" t="s">
        <v>20</v>
      </c>
      <c r="D884" s="1">
        <v>24</v>
      </c>
      <c r="E884" s="4" t="str">
        <f>IF(Table1[[#This Row],[Bit (pixel)]]=8,"Grayscale",IF(Table1[[#This Row],[Bit (pixel)]]=24,"True Color",""))</f>
        <v>True Color</v>
      </c>
      <c r="F884" s="35">
        <v>768.13480000000004</v>
      </c>
      <c r="G884" s="23" t="s">
        <v>6</v>
      </c>
      <c r="H884" s="2" t="s">
        <v>7</v>
      </c>
      <c r="I884" s="1">
        <v>1</v>
      </c>
      <c r="J884" s="35">
        <v>768.05269999999996</v>
      </c>
      <c r="K884" s="35">
        <v>2.8191000000000002E-3</v>
      </c>
      <c r="L884" s="35">
        <f>LOG10(255^2/Table1[[#This Row],[MSE]])*10</f>
        <v>73.629698792928991</v>
      </c>
      <c r="M884" s="35">
        <f>(Table1[[#This Row],[Ukuran Asli (kb)]]-Table1[[#This Row],[Ukuran Hasil (kb)]])/Table1[[#This Row],[Ukuran Asli (kb)]]*100</f>
        <v>1.0688228159963876E-2</v>
      </c>
      <c r="N884" s="6" t="s">
        <v>240</v>
      </c>
    </row>
    <row r="885" spans="1:14" ht="15.75" hidden="1" thickBot="1" x14ac:dyDescent="0.3">
      <c r="A885" s="1">
        <v>884</v>
      </c>
      <c r="B885" s="29" t="s">
        <v>154</v>
      </c>
      <c r="C885" s="4" t="s">
        <v>20</v>
      </c>
      <c r="D885" s="1">
        <v>24</v>
      </c>
      <c r="E885" s="4" t="str">
        <f>IF(Table1[[#This Row],[Bit (pixel)]]=8,"Grayscale",IF(Table1[[#This Row],[Bit (pixel)]]=24,"True Color",""))</f>
        <v>True Color</v>
      </c>
      <c r="F885" s="35">
        <v>768.13480000000004</v>
      </c>
      <c r="G885" s="23" t="s">
        <v>6</v>
      </c>
      <c r="H885" s="2" t="s">
        <v>7</v>
      </c>
      <c r="I885" s="1">
        <v>2</v>
      </c>
      <c r="J885" s="35">
        <v>768.05269999999996</v>
      </c>
      <c r="K885" s="3">
        <v>2.2709000000000001</v>
      </c>
      <c r="L885" s="3">
        <f>LOG10(255^2/Table1[[#This Row],[MSE]])*10</f>
        <v>44.568823505602815</v>
      </c>
      <c r="M885" s="3">
        <f>(Table1[[#This Row],[Ukuran Asli (kb)]]-Table1[[#This Row],[Ukuran Hasil (kb)]])/Table1[[#This Row],[Ukuran Asli (kb)]]*100</f>
        <v>1.0688228159963876E-2</v>
      </c>
      <c r="N885" s="6" t="s">
        <v>240</v>
      </c>
    </row>
    <row r="886" spans="1:14" ht="15.75" hidden="1" thickBot="1" x14ac:dyDescent="0.3">
      <c r="A886" s="1">
        <v>885</v>
      </c>
      <c r="B886" s="29" t="s">
        <v>154</v>
      </c>
      <c r="C886" s="4" t="s">
        <v>20</v>
      </c>
      <c r="D886" s="1">
        <v>24</v>
      </c>
      <c r="E886" s="4" t="str">
        <f>IF(Table1[[#This Row],[Bit (pixel)]]=8,"Grayscale",IF(Table1[[#This Row],[Bit (pixel)]]=24,"True Color",""))</f>
        <v>True Color</v>
      </c>
      <c r="F886" s="35">
        <v>768.13480000000004</v>
      </c>
      <c r="G886" s="23" t="s">
        <v>6</v>
      </c>
      <c r="H886" s="2" t="s">
        <v>7</v>
      </c>
      <c r="I886" s="1">
        <v>3</v>
      </c>
      <c r="J886" s="35">
        <v>768.05269999999996</v>
      </c>
      <c r="K886" s="3">
        <v>7.4257</v>
      </c>
      <c r="L886" s="3">
        <f>LOG10(255^2/Table1[[#This Row],[MSE]])*10</f>
        <v>39.423429612210199</v>
      </c>
      <c r="M886" s="3">
        <f>(Table1[[#This Row],[Ukuran Asli (kb)]]-Table1[[#This Row],[Ukuran Hasil (kb)]])/Table1[[#This Row],[Ukuran Asli (kb)]]*100</f>
        <v>1.0688228159963876E-2</v>
      </c>
      <c r="N886" s="6" t="s">
        <v>240</v>
      </c>
    </row>
    <row r="887" spans="1:14" ht="15.75" hidden="1" thickBot="1" x14ac:dyDescent="0.3">
      <c r="A887" s="1">
        <v>886</v>
      </c>
      <c r="B887" s="29" t="s">
        <v>154</v>
      </c>
      <c r="C887" s="4" t="s">
        <v>20</v>
      </c>
      <c r="D887" s="1">
        <v>24</v>
      </c>
      <c r="E887" s="4" t="str">
        <f>IF(Table1[[#This Row],[Bit (pixel)]]=8,"Grayscale",IF(Table1[[#This Row],[Bit (pixel)]]=24,"True Color",""))</f>
        <v>True Color</v>
      </c>
      <c r="F887" s="35">
        <v>768.13480000000004</v>
      </c>
      <c r="G887" s="23" t="s">
        <v>6</v>
      </c>
      <c r="H887" s="2" t="s">
        <v>11</v>
      </c>
      <c r="I887" s="1">
        <v>1</v>
      </c>
      <c r="J887" s="35">
        <v>768.05269999999996</v>
      </c>
      <c r="K887" s="3">
        <v>6.4587000000000004E-3</v>
      </c>
      <c r="L887" s="3">
        <f>LOG10(255^2/Table1[[#This Row],[MSE]])*10</f>
        <v>70.029352483901576</v>
      </c>
      <c r="M887" s="3">
        <f>(Table1[[#This Row],[Ukuran Asli (kb)]]-Table1[[#This Row],[Ukuran Hasil (kb)]])/Table1[[#This Row],[Ukuran Asli (kb)]]*100</f>
        <v>1.0688228159963876E-2</v>
      </c>
      <c r="N887" s="6" t="s">
        <v>240</v>
      </c>
    </row>
    <row r="888" spans="1:14" ht="15.75" hidden="1" thickBot="1" x14ac:dyDescent="0.3">
      <c r="A888" s="1">
        <v>887</v>
      </c>
      <c r="B888" s="29" t="s">
        <v>154</v>
      </c>
      <c r="C888" s="4" t="s">
        <v>20</v>
      </c>
      <c r="D888" s="1">
        <v>24</v>
      </c>
      <c r="E888" s="4" t="str">
        <f>IF(Table1[[#This Row],[Bit (pixel)]]=8,"Grayscale",IF(Table1[[#This Row],[Bit (pixel)]]=24,"True Color",""))</f>
        <v>True Color</v>
      </c>
      <c r="F888" s="35">
        <v>768.13480000000004</v>
      </c>
      <c r="G888" s="23" t="s">
        <v>6</v>
      </c>
      <c r="H888" s="2" t="s">
        <v>11</v>
      </c>
      <c r="I888" s="1">
        <v>2</v>
      </c>
      <c r="J888" s="35">
        <v>768.05269999999996</v>
      </c>
      <c r="K888" s="3">
        <v>1.5125</v>
      </c>
      <c r="L888" s="3">
        <f>LOG10(255^2/Table1[[#This Row],[MSE]])*10</f>
        <v>46.333849775434039</v>
      </c>
      <c r="M888" s="3">
        <f>(Table1[[#This Row],[Ukuran Asli (kb)]]-Table1[[#This Row],[Ukuran Hasil (kb)]])/Table1[[#This Row],[Ukuran Asli (kb)]]*100</f>
        <v>1.0688228159963876E-2</v>
      </c>
      <c r="N888" s="6" t="s">
        <v>240</v>
      </c>
    </row>
    <row r="889" spans="1:14" ht="15.75" hidden="1" thickBot="1" x14ac:dyDescent="0.3">
      <c r="A889" s="1">
        <v>888</v>
      </c>
      <c r="B889" s="29" t="s">
        <v>154</v>
      </c>
      <c r="C889" s="4" t="s">
        <v>20</v>
      </c>
      <c r="D889" s="1">
        <v>24</v>
      </c>
      <c r="E889" s="4" t="str">
        <f>IF(Table1[[#This Row],[Bit (pixel)]]=8,"Grayscale",IF(Table1[[#This Row],[Bit (pixel)]]=24,"True Color",""))</f>
        <v>True Color</v>
      </c>
      <c r="F889" s="35">
        <v>768.13480000000004</v>
      </c>
      <c r="G889" s="23" t="s">
        <v>6</v>
      </c>
      <c r="H889" s="2" t="s">
        <v>11</v>
      </c>
      <c r="I889" s="1">
        <v>3</v>
      </c>
      <c r="J889" s="35">
        <v>768.05269999999996</v>
      </c>
      <c r="K889" s="3">
        <v>6.6368999999999998</v>
      </c>
      <c r="L889" s="3">
        <f>LOG10(255^2/Table1[[#This Row],[MSE]])*10</f>
        <v>39.911150868111271</v>
      </c>
      <c r="M889" s="3">
        <f>(Table1[[#This Row],[Ukuran Asli (kb)]]-Table1[[#This Row],[Ukuran Hasil (kb)]])/Table1[[#This Row],[Ukuran Asli (kb)]]*100</f>
        <v>1.0688228159963876E-2</v>
      </c>
      <c r="N889" s="6" t="s">
        <v>240</v>
      </c>
    </row>
    <row r="890" spans="1:14" ht="15.75" hidden="1" thickBot="1" x14ac:dyDescent="0.3">
      <c r="A890" s="1">
        <v>889</v>
      </c>
      <c r="B890" s="29" t="s">
        <v>154</v>
      </c>
      <c r="C890" s="4" t="s">
        <v>20</v>
      </c>
      <c r="D890" s="1">
        <v>24</v>
      </c>
      <c r="E890" s="4" t="str">
        <f>IF(Table1[[#This Row],[Bit (pixel)]]=8,"Grayscale",IF(Table1[[#This Row],[Bit (pixel)]]=24,"True Color",""))</f>
        <v>True Color</v>
      </c>
      <c r="F890" s="35">
        <v>768.13480000000004</v>
      </c>
      <c r="G890" s="23" t="s">
        <v>6</v>
      </c>
      <c r="H890" s="2" t="s">
        <v>12</v>
      </c>
      <c r="I890" s="1">
        <v>1</v>
      </c>
      <c r="J890" s="35">
        <v>768.05269999999996</v>
      </c>
      <c r="K890" s="3">
        <v>6.4968999999999999E-3</v>
      </c>
      <c r="L890" s="3">
        <f>LOG10(255^2/Table1[[#This Row],[MSE]])*10</f>
        <v>70.00374178692725</v>
      </c>
      <c r="M890" s="3">
        <f>(Table1[[#This Row],[Ukuran Asli (kb)]]-Table1[[#This Row],[Ukuran Hasil (kb)]])/Table1[[#This Row],[Ukuran Asli (kb)]]*100</f>
        <v>1.0688228159963876E-2</v>
      </c>
      <c r="N890" s="6" t="s">
        <v>240</v>
      </c>
    </row>
    <row r="891" spans="1:14" ht="15.75" hidden="1" thickBot="1" x14ac:dyDescent="0.3">
      <c r="A891" s="1">
        <v>890</v>
      </c>
      <c r="B891" s="29" t="s">
        <v>154</v>
      </c>
      <c r="C891" s="4" t="s">
        <v>20</v>
      </c>
      <c r="D891" s="1">
        <v>24</v>
      </c>
      <c r="E891" s="4" t="str">
        <f>IF(Table1[[#This Row],[Bit (pixel)]]=8,"Grayscale",IF(Table1[[#This Row],[Bit (pixel)]]=24,"True Color",""))</f>
        <v>True Color</v>
      </c>
      <c r="F891" s="35">
        <v>768.13480000000004</v>
      </c>
      <c r="G891" s="23" t="s">
        <v>6</v>
      </c>
      <c r="H891" s="2" t="s">
        <v>12</v>
      </c>
      <c r="I891" s="1">
        <v>2</v>
      </c>
      <c r="J891" s="35">
        <v>768.05269999999996</v>
      </c>
      <c r="K891" s="3">
        <v>1.4136</v>
      </c>
      <c r="L891" s="3">
        <f>LOG10(255^2/Table1[[#This Row],[MSE]])*10</f>
        <v>46.62753824369203</v>
      </c>
      <c r="M891" s="3">
        <f>(Table1[[#This Row],[Ukuran Asli (kb)]]-Table1[[#This Row],[Ukuran Hasil (kb)]])/Table1[[#This Row],[Ukuran Asli (kb)]]*100</f>
        <v>1.0688228159963876E-2</v>
      </c>
      <c r="N891" s="6" t="s">
        <v>240</v>
      </c>
    </row>
    <row r="892" spans="1:14" ht="15.75" hidden="1" thickBot="1" x14ac:dyDescent="0.3">
      <c r="A892" s="1">
        <v>891</v>
      </c>
      <c r="B892" s="29" t="s">
        <v>154</v>
      </c>
      <c r="C892" s="4" t="s">
        <v>20</v>
      </c>
      <c r="D892" s="1">
        <v>24</v>
      </c>
      <c r="E892" s="4" t="str">
        <f>IF(Table1[[#This Row],[Bit (pixel)]]=8,"Grayscale",IF(Table1[[#This Row],[Bit (pixel)]]=24,"True Color",""))</f>
        <v>True Color</v>
      </c>
      <c r="F892" s="35">
        <v>768.13480000000004</v>
      </c>
      <c r="G892" s="23" t="s">
        <v>6</v>
      </c>
      <c r="H892" s="2" t="s">
        <v>12</v>
      </c>
      <c r="I892" s="1">
        <v>3</v>
      </c>
      <c r="J892" s="35">
        <v>768.05269999999996</v>
      </c>
      <c r="K892" s="3">
        <v>6.2100999999999997</v>
      </c>
      <c r="L892" s="3">
        <f>LOG10(255^2/Table1[[#This Row],[MSE]])*10</f>
        <v>40.199817672777201</v>
      </c>
      <c r="M892" s="3">
        <f>(Table1[[#This Row],[Ukuran Asli (kb)]]-Table1[[#This Row],[Ukuran Hasil (kb)]])/Table1[[#This Row],[Ukuran Asli (kb)]]*100</f>
        <v>1.0688228159963876E-2</v>
      </c>
      <c r="N892" s="6" t="s">
        <v>240</v>
      </c>
    </row>
    <row r="893" spans="1:14" ht="15.75" hidden="1" thickBot="1" x14ac:dyDescent="0.3">
      <c r="A893" s="1">
        <v>892</v>
      </c>
      <c r="B893" s="29" t="s">
        <v>155</v>
      </c>
      <c r="C893" s="4" t="s">
        <v>20</v>
      </c>
      <c r="D893" s="1">
        <v>24</v>
      </c>
      <c r="E893" s="4" t="str">
        <f>IF(Table1[[#This Row],[Bit (pixel)]]=8,"Grayscale",IF(Table1[[#This Row],[Bit (pixel)]]=24,"True Color",""))</f>
        <v>True Color</v>
      </c>
      <c r="F893" s="35">
        <v>768.13480000000004</v>
      </c>
      <c r="G893" s="23" t="s">
        <v>6</v>
      </c>
      <c r="H893" s="2" t="s">
        <v>7</v>
      </c>
      <c r="I893" s="1">
        <v>1</v>
      </c>
      <c r="J893" s="35">
        <v>768.05269999999996</v>
      </c>
      <c r="K893" s="3">
        <v>4.7619999999999997E-3</v>
      </c>
      <c r="L893" s="3">
        <f>LOG10(255^2/Table1[[#This Row],[MSE]])*10</f>
        <v>71.352909697990498</v>
      </c>
      <c r="M893" s="3">
        <f>(Table1[[#This Row],[Ukuran Asli (kb)]]-Table1[[#This Row],[Ukuran Hasil (kb)]])/Table1[[#This Row],[Ukuran Asli (kb)]]*100</f>
        <v>1.0688228159963876E-2</v>
      </c>
      <c r="N893" s="6" t="s">
        <v>240</v>
      </c>
    </row>
    <row r="894" spans="1:14" ht="15.75" hidden="1" thickBot="1" x14ac:dyDescent="0.3">
      <c r="A894" s="1">
        <v>893</v>
      </c>
      <c r="B894" s="29" t="s">
        <v>155</v>
      </c>
      <c r="C894" s="4" t="s">
        <v>20</v>
      </c>
      <c r="D894" s="1">
        <v>24</v>
      </c>
      <c r="E894" s="4" t="str">
        <f>IF(Table1[[#This Row],[Bit (pixel)]]=8,"Grayscale",IF(Table1[[#This Row],[Bit (pixel)]]=24,"True Color",""))</f>
        <v>True Color</v>
      </c>
      <c r="F894" s="35">
        <v>768.13480000000004</v>
      </c>
      <c r="G894" s="23" t="s">
        <v>6</v>
      </c>
      <c r="H894" s="2" t="s">
        <v>7</v>
      </c>
      <c r="I894" s="1">
        <v>2</v>
      </c>
      <c r="J894" s="35">
        <v>768.05269999999996</v>
      </c>
      <c r="K894" s="3">
        <v>2.0329000000000002</v>
      </c>
      <c r="L894" s="3">
        <f>LOG10(255^2/Table1[[#This Row],[MSE]])*10</f>
        <v>45.049643450022955</v>
      </c>
      <c r="M894" s="3">
        <f>(Table1[[#This Row],[Ukuran Asli (kb)]]-Table1[[#This Row],[Ukuran Hasil (kb)]])/Table1[[#This Row],[Ukuran Asli (kb)]]*100</f>
        <v>1.0688228159963876E-2</v>
      </c>
      <c r="N894" s="6" t="s">
        <v>240</v>
      </c>
    </row>
    <row r="895" spans="1:14" ht="15.75" hidden="1" thickBot="1" x14ac:dyDescent="0.3">
      <c r="A895" s="1">
        <v>894</v>
      </c>
      <c r="B895" s="29" t="s">
        <v>155</v>
      </c>
      <c r="C895" s="4" t="s">
        <v>20</v>
      </c>
      <c r="D895" s="1">
        <v>24</v>
      </c>
      <c r="E895" s="4" t="str">
        <f>IF(Table1[[#This Row],[Bit (pixel)]]=8,"Grayscale",IF(Table1[[#This Row],[Bit (pixel)]]=24,"True Color",""))</f>
        <v>True Color</v>
      </c>
      <c r="F895" s="35">
        <v>768.13480000000004</v>
      </c>
      <c r="G895" s="23" t="s">
        <v>6</v>
      </c>
      <c r="H895" s="2" t="s">
        <v>7</v>
      </c>
      <c r="I895" s="1">
        <v>3</v>
      </c>
      <c r="J895" s="35">
        <v>768.05269999999996</v>
      </c>
      <c r="K895" s="3">
        <v>6.8028000000000004</v>
      </c>
      <c r="L895" s="3">
        <f>LOG10(255^2/Table1[[#This Row],[MSE]])*10</f>
        <v>39.803926578293158</v>
      </c>
      <c r="M895" s="3">
        <f>(Table1[[#This Row],[Ukuran Asli (kb)]]-Table1[[#This Row],[Ukuran Hasil (kb)]])/Table1[[#This Row],[Ukuran Asli (kb)]]*100</f>
        <v>1.0688228159963876E-2</v>
      </c>
      <c r="N895" s="6" t="s">
        <v>240</v>
      </c>
    </row>
    <row r="896" spans="1:14" ht="15.75" hidden="1" thickBot="1" x14ac:dyDescent="0.3">
      <c r="A896" s="1">
        <v>895</v>
      </c>
      <c r="B896" s="29" t="s">
        <v>155</v>
      </c>
      <c r="C896" s="4" t="s">
        <v>20</v>
      </c>
      <c r="D896" s="1">
        <v>24</v>
      </c>
      <c r="E896" s="4" t="str">
        <f>IF(Table1[[#This Row],[Bit (pixel)]]=8,"Grayscale",IF(Table1[[#This Row],[Bit (pixel)]]=24,"True Color",""))</f>
        <v>True Color</v>
      </c>
      <c r="F896" s="35">
        <v>768.13480000000004</v>
      </c>
      <c r="G896" s="23" t="s">
        <v>6</v>
      </c>
      <c r="H896" s="2" t="s">
        <v>11</v>
      </c>
      <c r="I896" s="1">
        <v>1</v>
      </c>
      <c r="J896" s="35">
        <v>768.05269999999996</v>
      </c>
      <c r="K896" s="3">
        <v>8.7250999999999995E-3</v>
      </c>
      <c r="L896" s="3">
        <f>LOG10(255^2/Table1[[#This Row],[MSE]])*10</f>
        <v>68.72309947678032</v>
      </c>
      <c r="M896" s="3">
        <f>(Table1[[#This Row],[Ukuran Asli (kb)]]-Table1[[#This Row],[Ukuran Hasil (kb)]])/Table1[[#This Row],[Ukuran Asli (kb)]]*100</f>
        <v>1.0688228159963876E-2</v>
      </c>
      <c r="N896" s="6" t="s">
        <v>240</v>
      </c>
    </row>
    <row r="897" spans="1:14" ht="15.75" hidden="1" thickBot="1" x14ac:dyDescent="0.3">
      <c r="A897" s="1">
        <v>896</v>
      </c>
      <c r="B897" s="29" t="s">
        <v>155</v>
      </c>
      <c r="C897" s="4" t="s">
        <v>20</v>
      </c>
      <c r="D897" s="1">
        <v>24</v>
      </c>
      <c r="E897" s="4" t="str">
        <f>IF(Table1[[#This Row],[Bit (pixel)]]=8,"Grayscale",IF(Table1[[#This Row],[Bit (pixel)]]=24,"True Color",""))</f>
        <v>True Color</v>
      </c>
      <c r="F897" s="35">
        <v>768.13480000000004</v>
      </c>
      <c r="G897" s="23" t="s">
        <v>6</v>
      </c>
      <c r="H897" s="2" t="s">
        <v>11</v>
      </c>
      <c r="I897" s="1">
        <v>2</v>
      </c>
      <c r="J897" s="35">
        <v>768.05269999999996</v>
      </c>
      <c r="K897" s="3">
        <v>1.4165000000000001</v>
      </c>
      <c r="L897" s="3">
        <f>LOG10(255^2/Table1[[#This Row],[MSE]])*10</f>
        <v>46.618637820114543</v>
      </c>
      <c r="M897" s="3">
        <f>(Table1[[#This Row],[Ukuran Asli (kb)]]-Table1[[#This Row],[Ukuran Hasil (kb)]])/Table1[[#This Row],[Ukuran Asli (kb)]]*100</f>
        <v>1.0688228159963876E-2</v>
      </c>
      <c r="N897" s="6" t="s">
        <v>240</v>
      </c>
    </row>
    <row r="898" spans="1:14" ht="15.75" hidden="1" thickBot="1" x14ac:dyDescent="0.3">
      <c r="A898" s="1">
        <v>897</v>
      </c>
      <c r="B898" s="29" t="s">
        <v>155</v>
      </c>
      <c r="C898" s="4" t="s">
        <v>20</v>
      </c>
      <c r="D898" s="1">
        <v>24</v>
      </c>
      <c r="E898" s="4" t="str">
        <f>IF(Table1[[#This Row],[Bit (pixel)]]=8,"Grayscale",IF(Table1[[#This Row],[Bit (pixel)]]=24,"True Color",""))</f>
        <v>True Color</v>
      </c>
      <c r="F898" s="35">
        <v>768.13480000000004</v>
      </c>
      <c r="G898" s="23" t="s">
        <v>6</v>
      </c>
      <c r="H898" s="2" t="s">
        <v>11</v>
      </c>
      <c r="I898" s="1">
        <v>3</v>
      </c>
      <c r="J898" s="35">
        <v>768.05269999999996</v>
      </c>
      <c r="K898" s="3">
        <v>6.0959000000000003</v>
      </c>
      <c r="L898" s="3">
        <f>LOG10(255^2/Table1[[#This Row],[MSE]])*10</f>
        <v>40.280425268481125</v>
      </c>
      <c r="M898" s="3">
        <f>(Table1[[#This Row],[Ukuran Asli (kb)]]-Table1[[#This Row],[Ukuran Hasil (kb)]])/Table1[[#This Row],[Ukuran Asli (kb)]]*100</f>
        <v>1.0688228159963876E-2</v>
      </c>
      <c r="N898" s="6" t="s">
        <v>240</v>
      </c>
    </row>
    <row r="899" spans="1:14" ht="15.75" hidden="1" thickBot="1" x14ac:dyDescent="0.3">
      <c r="A899" s="1">
        <v>898</v>
      </c>
      <c r="B899" s="29" t="s">
        <v>155</v>
      </c>
      <c r="C899" s="4" t="s">
        <v>20</v>
      </c>
      <c r="D899" s="1">
        <v>24</v>
      </c>
      <c r="E899" s="4" t="str">
        <f>IF(Table1[[#This Row],[Bit (pixel)]]=8,"Grayscale",IF(Table1[[#This Row],[Bit (pixel)]]=24,"True Color",""))</f>
        <v>True Color</v>
      </c>
      <c r="F899" s="35">
        <v>768.13480000000004</v>
      </c>
      <c r="G899" s="23" t="s">
        <v>6</v>
      </c>
      <c r="H899" s="2" t="s">
        <v>12</v>
      </c>
      <c r="I899" s="1">
        <v>1</v>
      </c>
      <c r="J899" s="35">
        <v>768.05269999999996</v>
      </c>
      <c r="K899" s="3">
        <v>9.0484999999999993E-3</v>
      </c>
      <c r="L899" s="3">
        <f>LOG10(255^2/Table1[[#This Row],[MSE]])*10</f>
        <v>68.565037701395809</v>
      </c>
      <c r="M899" s="3">
        <f>(Table1[[#This Row],[Ukuran Asli (kb)]]-Table1[[#This Row],[Ukuran Hasil (kb)]])/Table1[[#This Row],[Ukuran Asli (kb)]]*100</f>
        <v>1.0688228159963876E-2</v>
      </c>
      <c r="N899" s="6" t="s">
        <v>240</v>
      </c>
    </row>
    <row r="900" spans="1:14" ht="15.75" hidden="1" thickBot="1" x14ac:dyDescent="0.3">
      <c r="A900" s="1">
        <v>899</v>
      </c>
      <c r="B900" s="29" t="s">
        <v>155</v>
      </c>
      <c r="C900" s="4" t="s">
        <v>20</v>
      </c>
      <c r="D900" s="1">
        <v>24</v>
      </c>
      <c r="E900" s="4" t="str">
        <f>IF(Table1[[#This Row],[Bit (pixel)]]=8,"Grayscale",IF(Table1[[#This Row],[Bit (pixel)]]=24,"True Color",""))</f>
        <v>True Color</v>
      </c>
      <c r="F900" s="35">
        <v>768.13480000000004</v>
      </c>
      <c r="G900" s="23" t="s">
        <v>6</v>
      </c>
      <c r="H900" s="2" t="s">
        <v>12</v>
      </c>
      <c r="I900" s="1">
        <v>2</v>
      </c>
      <c r="J900" s="35">
        <v>768.05269999999996</v>
      </c>
      <c r="K900" s="3">
        <v>1.3726</v>
      </c>
      <c r="L900" s="3">
        <f>LOG10(255^2/Table1[[#This Row],[MSE]])*10</f>
        <v>46.755363663132584</v>
      </c>
      <c r="M900" s="3">
        <f>(Table1[[#This Row],[Ukuran Asli (kb)]]-Table1[[#This Row],[Ukuran Hasil (kb)]])/Table1[[#This Row],[Ukuran Asli (kb)]]*100</f>
        <v>1.0688228159963876E-2</v>
      </c>
      <c r="N900" s="6" t="s">
        <v>240</v>
      </c>
    </row>
    <row r="901" spans="1:14" ht="15.75" hidden="1" thickBot="1" x14ac:dyDescent="0.3">
      <c r="A901" s="1">
        <v>900</v>
      </c>
      <c r="B901" s="29" t="s">
        <v>155</v>
      </c>
      <c r="C901" s="4" t="s">
        <v>20</v>
      </c>
      <c r="D901" s="1">
        <v>24</v>
      </c>
      <c r="E901" s="4" t="str">
        <f>IF(Table1[[#This Row],[Bit (pixel)]]=8,"Grayscale",IF(Table1[[#This Row],[Bit (pixel)]]=24,"True Color",""))</f>
        <v>True Color</v>
      </c>
      <c r="F901" s="35">
        <v>768.13480000000004</v>
      </c>
      <c r="G901" s="23" t="s">
        <v>6</v>
      </c>
      <c r="H901" s="2" t="s">
        <v>12</v>
      </c>
      <c r="I901" s="1">
        <v>3</v>
      </c>
      <c r="J901" s="35">
        <v>768.05269999999996</v>
      </c>
      <c r="K901" s="3">
        <v>5.7525000000000004</v>
      </c>
      <c r="L901" s="3">
        <f>LOG10(255^2/Table1[[#This Row],[MSE]])*10</f>
        <v>40.532237335272292</v>
      </c>
      <c r="M901" s="3">
        <f>(Table1[[#This Row],[Ukuran Asli (kb)]]-Table1[[#This Row],[Ukuran Hasil (kb)]])/Table1[[#This Row],[Ukuran Asli (kb)]]*100</f>
        <v>1.0688228159963876E-2</v>
      </c>
      <c r="N901" s="6" t="s">
        <v>240</v>
      </c>
    </row>
    <row r="902" spans="1:14" ht="15.75" thickBot="1" x14ac:dyDescent="0.3">
      <c r="A902" s="1">
        <v>901</v>
      </c>
      <c r="B902" s="29" t="s">
        <v>160</v>
      </c>
      <c r="C902" s="38" t="s">
        <v>14</v>
      </c>
      <c r="D902" s="1">
        <v>24</v>
      </c>
      <c r="E902" s="4" t="str">
        <f>IF(Table1[[#This Row],[Bit (pixel)]]=8,"Grayscale",IF(Table1[[#This Row],[Bit (pixel)]]=24,"True Color",""))</f>
        <v>True Color</v>
      </c>
      <c r="F902" s="35">
        <v>144.19999999999999</v>
      </c>
      <c r="G902" s="23" t="s">
        <v>161</v>
      </c>
      <c r="H902" s="2" t="s">
        <v>7</v>
      </c>
      <c r="I902" s="1">
        <v>1</v>
      </c>
      <c r="J902" s="35">
        <v>45.66</v>
      </c>
      <c r="K902" s="35">
        <v>1.0000000000000001E-5</v>
      </c>
      <c r="L902" s="35">
        <f>LOG10(255^2/Table1[[#This Row],[MSE]])*10</f>
        <v>98.130803608679116</v>
      </c>
      <c r="M902" s="35">
        <f>(Table1[[#This Row],[Ukuran Asli (kb)]]-Table1[[#This Row],[Ukuran Hasil (kb)]])/Table1[[#This Row],[Ukuran Asli (kb)]]*100</f>
        <v>68.335644937586679</v>
      </c>
      <c r="N902" s="6" t="s">
        <v>245</v>
      </c>
    </row>
    <row r="903" spans="1:14" ht="15.75" thickBot="1" x14ac:dyDescent="0.3">
      <c r="A903" s="1">
        <v>902</v>
      </c>
      <c r="B903" s="29" t="s">
        <v>160</v>
      </c>
      <c r="C903" s="38" t="s">
        <v>14</v>
      </c>
      <c r="D903" s="1">
        <v>24</v>
      </c>
      <c r="E903" s="4" t="str">
        <f>IF(Table1[[#This Row],[Bit (pixel)]]=8,"Grayscale",IF(Table1[[#This Row],[Bit (pixel)]]=24,"True Color",""))</f>
        <v>True Color</v>
      </c>
      <c r="F903" s="35">
        <v>144.19999999999999</v>
      </c>
      <c r="G903" s="23" t="s">
        <v>161</v>
      </c>
      <c r="H903" s="2" t="s">
        <v>7</v>
      </c>
      <c r="I903" s="1">
        <v>2</v>
      </c>
      <c r="J903" s="35">
        <v>44.24</v>
      </c>
      <c r="K903" s="35">
        <v>0.23</v>
      </c>
      <c r="L903" s="35">
        <f>LOG10(255^2/Table1[[#This Row],[MSE]])*10</f>
        <v>54.513525248503178</v>
      </c>
      <c r="M903" s="35">
        <f>(Table1[[#This Row],[Ukuran Asli (kb)]]-Table1[[#This Row],[Ukuran Hasil (kb)]])/Table1[[#This Row],[Ukuran Asli (kb)]]*100</f>
        <v>69.320388349514545</v>
      </c>
      <c r="N903" s="6" t="s">
        <v>245</v>
      </c>
    </row>
    <row r="904" spans="1:14" ht="15.75" thickBot="1" x14ac:dyDescent="0.3">
      <c r="A904" s="1">
        <v>903</v>
      </c>
      <c r="B904" s="29" t="s">
        <v>160</v>
      </c>
      <c r="C904" s="38" t="s">
        <v>14</v>
      </c>
      <c r="D904" s="1">
        <v>24</v>
      </c>
      <c r="E904" s="4" t="str">
        <f>IF(Table1[[#This Row],[Bit (pixel)]]=8,"Grayscale",IF(Table1[[#This Row],[Bit (pixel)]]=24,"True Color",""))</f>
        <v>True Color</v>
      </c>
      <c r="F904" s="35">
        <v>144.19999999999999</v>
      </c>
      <c r="G904" s="23" t="s">
        <v>161</v>
      </c>
      <c r="H904" s="2" t="s">
        <v>7</v>
      </c>
      <c r="I904" s="1">
        <v>3</v>
      </c>
      <c r="J904" s="35">
        <v>40.659999999999997</v>
      </c>
      <c r="K904" s="35">
        <v>2.0099999999999998</v>
      </c>
      <c r="L904" s="35">
        <f>LOG10(255^2/Table1[[#This Row],[MSE]])*10</f>
        <v>45.098843034474214</v>
      </c>
      <c r="M904" s="35">
        <f>(Table1[[#This Row],[Ukuran Asli (kb)]]-Table1[[#This Row],[Ukuran Hasil (kb)]])/Table1[[#This Row],[Ukuran Asli (kb)]]*100</f>
        <v>71.803051317614418</v>
      </c>
      <c r="N904" s="6" t="s">
        <v>245</v>
      </c>
    </row>
    <row r="905" spans="1:14" ht="15.75" thickBot="1" x14ac:dyDescent="0.3">
      <c r="A905" s="1">
        <v>904</v>
      </c>
      <c r="B905" s="29" t="s">
        <v>160</v>
      </c>
      <c r="C905" s="38" t="s">
        <v>14</v>
      </c>
      <c r="D905" s="1">
        <v>24</v>
      </c>
      <c r="E905" s="4" t="str">
        <f>IF(Table1[[#This Row],[Bit (pixel)]]=8,"Grayscale",IF(Table1[[#This Row],[Bit (pixel)]]=24,"True Color",""))</f>
        <v>True Color</v>
      </c>
      <c r="F905" s="35">
        <v>144.19999999999999</v>
      </c>
      <c r="G905" s="23" t="s">
        <v>161</v>
      </c>
      <c r="H905" s="2" t="s">
        <v>11</v>
      </c>
      <c r="I905" s="1">
        <v>1</v>
      </c>
      <c r="J905" s="35">
        <v>45.66</v>
      </c>
      <c r="K905" s="35">
        <v>1.0000000000000001E-5</v>
      </c>
      <c r="L905" s="35">
        <f>LOG10(255^2/Table1[[#This Row],[MSE]])*10</f>
        <v>98.130803608679116</v>
      </c>
      <c r="M905" s="35">
        <f>(Table1[[#This Row],[Ukuran Asli (kb)]]-Table1[[#This Row],[Ukuran Hasil (kb)]])/Table1[[#This Row],[Ukuran Asli (kb)]]*100</f>
        <v>68.335644937586679</v>
      </c>
      <c r="N905" s="6" t="s">
        <v>245</v>
      </c>
    </row>
    <row r="906" spans="1:14" ht="15.75" thickBot="1" x14ac:dyDescent="0.3">
      <c r="A906" s="1">
        <v>905</v>
      </c>
      <c r="B906" s="29" t="s">
        <v>160</v>
      </c>
      <c r="C906" s="38" t="s">
        <v>14</v>
      </c>
      <c r="D906" s="1">
        <v>24</v>
      </c>
      <c r="E906" s="4" t="str">
        <f>IF(Table1[[#This Row],[Bit (pixel)]]=8,"Grayscale",IF(Table1[[#This Row],[Bit (pixel)]]=24,"True Color",""))</f>
        <v>True Color</v>
      </c>
      <c r="F906" s="35">
        <v>144.19999999999999</v>
      </c>
      <c r="G906" s="23" t="s">
        <v>161</v>
      </c>
      <c r="H906" s="2" t="s">
        <v>11</v>
      </c>
      <c r="I906" s="1">
        <v>2</v>
      </c>
      <c r="J906" s="35">
        <v>45.58</v>
      </c>
      <c r="K906" s="35">
        <v>0.03</v>
      </c>
      <c r="L906" s="35">
        <f>LOG10(255^2/Table1[[#This Row],[MSE]])*10</f>
        <v>63.359591061482483</v>
      </c>
      <c r="M906" s="35">
        <f>(Table1[[#This Row],[Ukuran Asli (kb)]]-Table1[[#This Row],[Ukuran Hasil (kb)]])/Table1[[#This Row],[Ukuran Asli (kb)]]*100</f>
        <v>68.391123439667126</v>
      </c>
      <c r="N906" s="6" t="s">
        <v>245</v>
      </c>
    </row>
    <row r="907" spans="1:14" ht="15.75" thickBot="1" x14ac:dyDescent="0.3">
      <c r="A907" s="1">
        <v>906</v>
      </c>
      <c r="B907" s="29" t="s">
        <v>160</v>
      </c>
      <c r="C907" s="38" t="s">
        <v>14</v>
      </c>
      <c r="D907" s="1">
        <v>24</v>
      </c>
      <c r="E907" s="4" t="str">
        <f>IF(Table1[[#This Row],[Bit (pixel)]]=8,"Grayscale",IF(Table1[[#This Row],[Bit (pixel)]]=24,"True Color",""))</f>
        <v>True Color</v>
      </c>
      <c r="F907" s="35">
        <v>144.19999999999999</v>
      </c>
      <c r="G907" s="23" t="s">
        <v>161</v>
      </c>
      <c r="H907" s="2" t="s">
        <v>11</v>
      </c>
      <c r="I907" s="1">
        <v>3</v>
      </c>
      <c r="J907" s="35">
        <v>44.33</v>
      </c>
      <c r="K907" s="35">
        <v>0.62</v>
      </c>
      <c r="L907" s="35">
        <f>LOG10(255^2/Table1[[#This Row],[MSE]])*10</f>
        <v>50.206886713696562</v>
      </c>
      <c r="M907" s="35">
        <f>(Table1[[#This Row],[Ukuran Asli (kb)]]-Table1[[#This Row],[Ukuran Hasil (kb)]])/Table1[[#This Row],[Ukuran Asli (kb)]]*100</f>
        <v>69.257975034674061</v>
      </c>
      <c r="N907" s="6" t="s">
        <v>245</v>
      </c>
    </row>
    <row r="908" spans="1:14" ht="15.75" thickBot="1" x14ac:dyDescent="0.3">
      <c r="A908" s="1">
        <v>907</v>
      </c>
      <c r="B908" s="29" t="s">
        <v>160</v>
      </c>
      <c r="C908" s="38" t="s">
        <v>14</v>
      </c>
      <c r="D908" s="1">
        <v>24</v>
      </c>
      <c r="E908" s="4" t="str">
        <f>IF(Table1[[#This Row],[Bit (pixel)]]=8,"Grayscale",IF(Table1[[#This Row],[Bit (pixel)]]=24,"True Color",""))</f>
        <v>True Color</v>
      </c>
      <c r="F908" s="35">
        <v>144.19999999999999</v>
      </c>
      <c r="G908" s="23" t="s">
        <v>161</v>
      </c>
      <c r="H908" s="2" t="s">
        <v>12</v>
      </c>
      <c r="I908" s="1">
        <v>1</v>
      </c>
      <c r="J908" s="35">
        <v>45.66</v>
      </c>
      <c r="K908" s="35">
        <v>1.0000000000000001E-5</v>
      </c>
      <c r="L908" s="35">
        <f>LOG10(255^2/Table1[[#This Row],[MSE]])*10</f>
        <v>98.130803608679116</v>
      </c>
      <c r="M908" s="35">
        <f>(Table1[[#This Row],[Ukuran Asli (kb)]]-Table1[[#This Row],[Ukuran Hasil (kb)]])/Table1[[#This Row],[Ukuran Asli (kb)]]*100</f>
        <v>68.335644937586679</v>
      </c>
      <c r="N908" s="6" t="s">
        <v>245</v>
      </c>
    </row>
    <row r="909" spans="1:14" ht="15.75" thickBot="1" x14ac:dyDescent="0.3">
      <c r="A909" s="1">
        <v>908</v>
      </c>
      <c r="B909" s="29" t="s">
        <v>160</v>
      </c>
      <c r="C909" s="38" t="s">
        <v>14</v>
      </c>
      <c r="D909" s="1">
        <v>24</v>
      </c>
      <c r="E909" s="4" t="str">
        <f>IF(Table1[[#This Row],[Bit (pixel)]]=8,"Grayscale",IF(Table1[[#This Row],[Bit (pixel)]]=24,"True Color",""))</f>
        <v>True Color</v>
      </c>
      <c r="F909" s="35">
        <v>144.19999999999999</v>
      </c>
      <c r="G909" s="23" t="s">
        <v>161</v>
      </c>
      <c r="H909" s="2" t="s">
        <v>12</v>
      </c>
      <c r="I909" s="1">
        <v>2</v>
      </c>
      <c r="J909" s="35">
        <v>45.47</v>
      </c>
      <c r="K909" s="35">
        <v>0.02</v>
      </c>
      <c r="L909" s="35">
        <f>LOG10(255^2/Table1[[#This Row],[MSE]])*10</f>
        <v>65.120503652039289</v>
      </c>
      <c r="M909" s="35">
        <f>(Table1[[#This Row],[Ukuran Asli (kb)]]-Table1[[#This Row],[Ukuran Hasil (kb)]])/Table1[[#This Row],[Ukuran Asli (kb)]]*100</f>
        <v>68.467406380027739</v>
      </c>
      <c r="N909" s="6" t="s">
        <v>245</v>
      </c>
    </row>
    <row r="910" spans="1:14" ht="15.75" thickBot="1" x14ac:dyDescent="0.3">
      <c r="A910" s="1">
        <v>909</v>
      </c>
      <c r="B910" s="29" t="s">
        <v>160</v>
      </c>
      <c r="C910" s="38" t="s">
        <v>14</v>
      </c>
      <c r="D910" s="1">
        <v>24</v>
      </c>
      <c r="E910" s="4" t="str">
        <f>IF(Table1[[#This Row],[Bit (pixel)]]=8,"Grayscale",IF(Table1[[#This Row],[Bit (pixel)]]=24,"True Color",""))</f>
        <v>True Color</v>
      </c>
      <c r="F910" s="35">
        <v>144.19999999999999</v>
      </c>
      <c r="G910" s="23" t="s">
        <v>161</v>
      </c>
      <c r="H910" s="2" t="s">
        <v>12</v>
      </c>
      <c r="I910" s="1">
        <v>3</v>
      </c>
      <c r="J910" s="35">
        <v>44.23</v>
      </c>
      <c r="K910" s="35">
        <v>0.56000000000000005</v>
      </c>
      <c r="L910" s="35">
        <f>LOG10(255^2/Table1[[#This Row],[MSE]])*10</f>
        <v>50.648923338617102</v>
      </c>
      <c r="M910" s="35">
        <f>(Table1[[#This Row],[Ukuran Asli (kb)]]-Table1[[#This Row],[Ukuran Hasil (kb)]])/Table1[[#This Row],[Ukuran Asli (kb)]]*100</f>
        <v>69.327323162274624</v>
      </c>
      <c r="N910" s="6" t="s">
        <v>245</v>
      </c>
    </row>
    <row r="911" spans="1:14" ht="15.75" thickBot="1" x14ac:dyDescent="0.3">
      <c r="A911" s="1">
        <v>910</v>
      </c>
      <c r="B911" s="29" t="s">
        <v>162</v>
      </c>
      <c r="C911" s="38" t="s">
        <v>14</v>
      </c>
      <c r="D911" s="1">
        <v>24</v>
      </c>
      <c r="E911" s="4" t="str">
        <f>IF(Table1[[#This Row],[Bit (pixel)]]=8,"Grayscale",IF(Table1[[#This Row],[Bit (pixel)]]=24,"True Color",""))</f>
        <v>True Color</v>
      </c>
      <c r="F911" s="35">
        <v>144.19999999999999</v>
      </c>
      <c r="G911" s="23" t="s">
        <v>161</v>
      </c>
      <c r="H911" s="2" t="s">
        <v>7</v>
      </c>
      <c r="I911" s="1">
        <v>1</v>
      </c>
      <c r="J911" s="35">
        <v>45.66</v>
      </c>
      <c r="K911" s="35">
        <v>1.0000000000000001E-5</v>
      </c>
      <c r="L911" s="35">
        <f>LOG10(255^2/Table1[[#This Row],[MSE]])*10</f>
        <v>98.130803608679116</v>
      </c>
      <c r="M911" s="35">
        <f>(Table1[[#This Row],[Ukuran Asli (kb)]]-Table1[[#This Row],[Ukuran Hasil (kb)]])/Table1[[#This Row],[Ukuran Asli (kb)]]*100</f>
        <v>68.335644937586679</v>
      </c>
      <c r="N911" s="6" t="s">
        <v>245</v>
      </c>
    </row>
    <row r="912" spans="1:14" ht="15.75" thickBot="1" x14ac:dyDescent="0.3">
      <c r="A912" s="1">
        <v>911</v>
      </c>
      <c r="B912" s="29" t="s">
        <v>162</v>
      </c>
      <c r="C912" s="38" t="s">
        <v>14</v>
      </c>
      <c r="D912" s="1">
        <v>24</v>
      </c>
      <c r="E912" s="4" t="str">
        <f>IF(Table1[[#This Row],[Bit (pixel)]]=8,"Grayscale",IF(Table1[[#This Row],[Bit (pixel)]]=24,"True Color",""))</f>
        <v>True Color</v>
      </c>
      <c r="F912" s="35">
        <v>144.19999999999999</v>
      </c>
      <c r="G912" s="23" t="s">
        <v>161</v>
      </c>
      <c r="H912" s="2" t="s">
        <v>7</v>
      </c>
      <c r="I912" s="1">
        <v>2</v>
      </c>
      <c r="J912" s="35">
        <v>44.24</v>
      </c>
      <c r="K912" s="35">
        <v>0.23</v>
      </c>
      <c r="L912" s="35">
        <f>LOG10(255^2/Table1[[#This Row],[MSE]])*10</f>
        <v>54.513525248503178</v>
      </c>
      <c r="M912" s="35">
        <f>(Table1[[#This Row],[Ukuran Asli (kb)]]-Table1[[#This Row],[Ukuran Hasil (kb)]])/Table1[[#This Row],[Ukuran Asli (kb)]]*100</f>
        <v>69.320388349514545</v>
      </c>
      <c r="N912" s="6" t="s">
        <v>245</v>
      </c>
    </row>
    <row r="913" spans="1:14" ht="15.75" thickBot="1" x14ac:dyDescent="0.3">
      <c r="A913" s="1">
        <v>912</v>
      </c>
      <c r="B913" s="29" t="s">
        <v>162</v>
      </c>
      <c r="C913" s="38" t="s">
        <v>14</v>
      </c>
      <c r="D913" s="1">
        <v>24</v>
      </c>
      <c r="E913" s="4" t="str">
        <f>IF(Table1[[#This Row],[Bit (pixel)]]=8,"Grayscale",IF(Table1[[#This Row],[Bit (pixel)]]=24,"True Color",""))</f>
        <v>True Color</v>
      </c>
      <c r="F913" s="35">
        <v>144.19999999999999</v>
      </c>
      <c r="G913" s="23" t="s">
        <v>161</v>
      </c>
      <c r="H913" s="2" t="s">
        <v>7</v>
      </c>
      <c r="I913" s="1">
        <v>3</v>
      </c>
      <c r="J913" s="35">
        <v>40.659999999999997</v>
      </c>
      <c r="K913" s="35">
        <v>2.0099999999999998</v>
      </c>
      <c r="L913" s="35">
        <f>LOG10(255^2/Table1[[#This Row],[MSE]])*10</f>
        <v>45.098843034474214</v>
      </c>
      <c r="M913" s="35">
        <f>(Table1[[#This Row],[Ukuran Asli (kb)]]-Table1[[#This Row],[Ukuran Hasil (kb)]])/Table1[[#This Row],[Ukuran Asli (kb)]]*100</f>
        <v>71.803051317614418</v>
      </c>
      <c r="N913" s="6" t="s">
        <v>245</v>
      </c>
    </row>
    <row r="914" spans="1:14" ht="15.75" thickBot="1" x14ac:dyDescent="0.3">
      <c r="A914" s="1">
        <v>913</v>
      </c>
      <c r="B914" s="29" t="s">
        <v>162</v>
      </c>
      <c r="C914" s="38" t="s">
        <v>14</v>
      </c>
      <c r="D914" s="1">
        <v>24</v>
      </c>
      <c r="E914" s="4" t="str">
        <f>IF(Table1[[#This Row],[Bit (pixel)]]=8,"Grayscale",IF(Table1[[#This Row],[Bit (pixel)]]=24,"True Color",""))</f>
        <v>True Color</v>
      </c>
      <c r="F914" s="35">
        <v>144.19999999999999</v>
      </c>
      <c r="G914" s="23" t="s">
        <v>161</v>
      </c>
      <c r="H914" s="2" t="s">
        <v>11</v>
      </c>
      <c r="I914" s="1">
        <v>1</v>
      </c>
      <c r="J914" s="35">
        <v>45.66</v>
      </c>
      <c r="K914" s="35">
        <v>1.0000000000000001E-5</v>
      </c>
      <c r="L914" s="35">
        <f>LOG10(255^2/Table1[[#This Row],[MSE]])*10</f>
        <v>98.130803608679116</v>
      </c>
      <c r="M914" s="35">
        <f>(Table1[[#This Row],[Ukuran Asli (kb)]]-Table1[[#This Row],[Ukuran Hasil (kb)]])/Table1[[#This Row],[Ukuran Asli (kb)]]*100</f>
        <v>68.335644937586679</v>
      </c>
      <c r="N914" s="6" t="s">
        <v>245</v>
      </c>
    </row>
    <row r="915" spans="1:14" ht="15.75" thickBot="1" x14ac:dyDescent="0.3">
      <c r="A915" s="1">
        <v>914</v>
      </c>
      <c r="B915" s="29" t="s">
        <v>162</v>
      </c>
      <c r="C915" s="38" t="s">
        <v>14</v>
      </c>
      <c r="D915" s="1">
        <v>24</v>
      </c>
      <c r="E915" s="4" t="str">
        <f>IF(Table1[[#This Row],[Bit (pixel)]]=8,"Grayscale",IF(Table1[[#This Row],[Bit (pixel)]]=24,"True Color",""))</f>
        <v>True Color</v>
      </c>
      <c r="F915" s="35">
        <v>144.19999999999999</v>
      </c>
      <c r="G915" s="23" t="s">
        <v>161</v>
      </c>
      <c r="H915" s="2" t="s">
        <v>11</v>
      </c>
      <c r="I915" s="1">
        <v>2</v>
      </c>
      <c r="J915" s="35">
        <v>45.58</v>
      </c>
      <c r="K915" s="35">
        <v>0.03</v>
      </c>
      <c r="L915" s="35">
        <f>LOG10(255^2/Table1[[#This Row],[MSE]])*10</f>
        <v>63.359591061482483</v>
      </c>
      <c r="M915" s="35">
        <f>(Table1[[#This Row],[Ukuran Asli (kb)]]-Table1[[#This Row],[Ukuran Hasil (kb)]])/Table1[[#This Row],[Ukuran Asli (kb)]]*100</f>
        <v>68.391123439667126</v>
      </c>
      <c r="N915" s="6" t="s">
        <v>245</v>
      </c>
    </row>
    <row r="916" spans="1:14" ht="15.75" thickBot="1" x14ac:dyDescent="0.3">
      <c r="A916" s="1">
        <v>915</v>
      </c>
      <c r="B916" s="29" t="s">
        <v>162</v>
      </c>
      <c r="C916" s="38" t="s">
        <v>14</v>
      </c>
      <c r="D916" s="1">
        <v>24</v>
      </c>
      <c r="E916" s="4" t="str">
        <f>IF(Table1[[#This Row],[Bit (pixel)]]=8,"Grayscale",IF(Table1[[#This Row],[Bit (pixel)]]=24,"True Color",""))</f>
        <v>True Color</v>
      </c>
      <c r="F916" s="35">
        <v>144.19999999999999</v>
      </c>
      <c r="G916" s="23" t="s">
        <v>161</v>
      </c>
      <c r="H916" s="2" t="s">
        <v>11</v>
      </c>
      <c r="I916" s="1">
        <v>3</v>
      </c>
      <c r="J916" s="35">
        <v>44.33</v>
      </c>
      <c r="K916" s="35">
        <v>0.62</v>
      </c>
      <c r="L916" s="35">
        <f>LOG10(255^2/Table1[[#This Row],[MSE]])*10</f>
        <v>50.206886713696562</v>
      </c>
      <c r="M916" s="35">
        <f>(Table1[[#This Row],[Ukuran Asli (kb)]]-Table1[[#This Row],[Ukuran Hasil (kb)]])/Table1[[#This Row],[Ukuran Asli (kb)]]*100</f>
        <v>69.257975034674061</v>
      </c>
      <c r="N916" s="6" t="s">
        <v>245</v>
      </c>
    </row>
    <row r="917" spans="1:14" ht="15.75" thickBot="1" x14ac:dyDescent="0.3">
      <c r="A917" s="1">
        <v>916</v>
      </c>
      <c r="B917" s="29" t="s">
        <v>162</v>
      </c>
      <c r="C917" s="38" t="s">
        <v>14</v>
      </c>
      <c r="D917" s="1">
        <v>24</v>
      </c>
      <c r="E917" s="4" t="str">
        <f>IF(Table1[[#This Row],[Bit (pixel)]]=8,"Grayscale",IF(Table1[[#This Row],[Bit (pixel)]]=24,"True Color",""))</f>
        <v>True Color</v>
      </c>
      <c r="F917" s="35">
        <v>144.19999999999999</v>
      </c>
      <c r="G917" s="23" t="s">
        <v>161</v>
      </c>
      <c r="H917" s="2" t="s">
        <v>12</v>
      </c>
      <c r="I917" s="1">
        <v>1</v>
      </c>
      <c r="J917" s="35">
        <v>45.66</v>
      </c>
      <c r="K917" s="35">
        <v>1.0000000000000001E-5</v>
      </c>
      <c r="L917" s="35">
        <f>LOG10(255^2/Table1[[#This Row],[MSE]])*10</f>
        <v>98.130803608679116</v>
      </c>
      <c r="M917" s="35">
        <f>(Table1[[#This Row],[Ukuran Asli (kb)]]-Table1[[#This Row],[Ukuran Hasil (kb)]])/Table1[[#This Row],[Ukuran Asli (kb)]]*100</f>
        <v>68.335644937586679</v>
      </c>
      <c r="N917" s="6" t="s">
        <v>245</v>
      </c>
    </row>
    <row r="918" spans="1:14" ht="15.75" thickBot="1" x14ac:dyDescent="0.3">
      <c r="A918" s="1">
        <v>917</v>
      </c>
      <c r="B918" s="29" t="s">
        <v>162</v>
      </c>
      <c r="C918" s="38" t="s">
        <v>14</v>
      </c>
      <c r="D918" s="1">
        <v>24</v>
      </c>
      <c r="E918" s="4" t="str">
        <f>IF(Table1[[#This Row],[Bit (pixel)]]=8,"Grayscale",IF(Table1[[#This Row],[Bit (pixel)]]=24,"True Color",""))</f>
        <v>True Color</v>
      </c>
      <c r="F918" s="35">
        <v>144.19999999999999</v>
      </c>
      <c r="G918" s="23" t="s">
        <v>161</v>
      </c>
      <c r="H918" s="2" t="s">
        <v>12</v>
      </c>
      <c r="I918" s="1">
        <v>2</v>
      </c>
      <c r="J918" s="35">
        <v>45.47</v>
      </c>
      <c r="K918" s="35">
        <v>0.02</v>
      </c>
      <c r="L918" s="35">
        <f>LOG10(255^2/Table1[[#This Row],[MSE]])*10</f>
        <v>65.120503652039289</v>
      </c>
      <c r="M918" s="35">
        <f>(Table1[[#This Row],[Ukuran Asli (kb)]]-Table1[[#This Row],[Ukuran Hasil (kb)]])/Table1[[#This Row],[Ukuran Asli (kb)]]*100</f>
        <v>68.467406380027739</v>
      </c>
      <c r="N918" s="6" t="s">
        <v>245</v>
      </c>
    </row>
    <row r="919" spans="1:14" ht="15.75" thickBot="1" x14ac:dyDescent="0.3">
      <c r="A919" s="1">
        <v>918</v>
      </c>
      <c r="B919" s="29" t="s">
        <v>162</v>
      </c>
      <c r="C919" s="38" t="s">
        <v>14</v>
      </c>
      <c r="D919" s="1">
        <v>24</v>
      </c>
      <c r="E919" s="4" t="str">
        <f>IF(Table1[[#This Row],[Bit (pixel)]]=8,"Grayscale",IF(Table1[[#This Row],[Bit (pixel)]]=24,"True Color",""))</f>
        <v>True Color</v>
      </c>
      <c r="F919" s="35">
        <v>144.19999999999999</v>
      </c>
      <c r="G919" s="23" t="s">
        <v>161</v>
      </c>
      <c r="H919" s="2" t="s">
        <v>12</v>
      </c>
      <c r="I919" s="1">
        <v>3</v>
      </c>
      <c r="J919" s="35">
        <v>44.23</v>
      </c>
      <c r="K919" s="35">
        <v>0.56000000000000005</v>
      </c>
      <c r="L919" s="35">
        <f>LOG10(255^2/Table1[[#This Row],[MSE]])*10</f>
        <v>50.648923338617102</v>
      </c>
      <c r="M919" s="35">
        <f>(Table1[[#This Row],[Ukuran Asli (kb)]]-Table1[[#This Row],[Ukuran Hasil (kb)]])/Table1[[#This Row],[Ukuran Asli (kb)]]*100</f>
        <v>69.327323162274624</v>
      </c>
      <c r="N919" s="6" t="s">
        <v>245</v>
      </c>
    </row>
    <row r="920" spans="1:14" ht="15.75" thickBot="1" x14ac:dyDescent="0.3">
      <c r="A920" s="1">
        <v>919</v>
      </c>
      <c r="B920" s="29" t="s">
        <v>163</v>
      </c>
      <c r="C920" s="38" t="s">
        <v>14</v>
      </c>
      <c r="D920" s="1">
        <v>24</v>
      </c>
      <c r="E920" s="4" t="str">
        <f>IF(Table1[[#This Row],[Bit (pixel)]]=8,"Grayscale",IF(Table1[[#This Row],[Bit (pixel)]]=24,"True Color",""))</f>
        <v>True Color</v>
      </c>
      <c r="F920" s="35">
        <v>137.19</v>
      </c>
      <c r="G920" s="23" t="s">
        <v>211</v>
      </c>
      <c r="H920" s="2" t="s">
        <v>7</v>
      </c>
      <c r="I920" s="1">
        <v>1</v>
      </c>
      <c r="J920" s="35">
        <v>41.65</v>
      </c>
      <c r="K920" s="35">
        <v>0.01</v>
      </c>
      <c r="L920" s="35">
        <f>LOG10(255^2/Table1[[#This Row],[MSE]])*10</f>
        <v>68.130803608679102</v>
      </c>
      <c r="M920" s="35">
        <f>(Table1[[#This Row],[Ukuran Asli (kb)]]-Table1[[#This Row],[Ukuran Hasil (kb)]])/Table1[[#This Row],[Ukuran Asli (kb)]]*100</f>
        <v>69.640644361833949</v>
      </c>
      <c r="N920" s="6" t="s">
        <v>245</v>
      </c>
    </row>
    <row r="921" spans="1:14" ht="15.75" thickBot="1" x14ac:dyDescent="0.3">
      <c r="A921" s="1">
        <v>920</v>
      </c>
      <c r="B921" s="29" t="s">
        <v>163</v>
      </c>
      <c r="C921" s="38" t="s">
        <v>14</v>
      </c>
      <c r="D921" s="1">
        <v>24</v>
      </c>
      <c r="E921" s="4" t="str">
        <f>IF(Table1[[#This Row],[Bit (pixel)]]=8,"Grayscale",IF(Table1[[#This Row],[Bit (pixel)]]=24,"True Color",""))</f>
        <v>True Color</v>
      </c>
      <c r="F921" s="35">
        <v>137.19</v>
      </c>
      <c r="G921" s="23" t="s">
        <v>211</v>
      </c>
      <c r="H921" s="2" t="s">
        <v>7</v>
      </c>
      <c r="I921" s="1">
        <v>2</v>
      </c>
      <c r="J921" s="35">
        <v>40.25</v>
      </c>
      <c r="K921" s="35">
        <v>0.89</v>
      </c>
      <c r="L921" s="35">
        <f>LOG10(255^2/Table1[[#This Row],[MSE]])*10</f>
        <v>48.636903542229973</v>
      </c>
      <c r="M921" s="35">
        <f>(Table1[[#This Row],[Ukuran Asli (kb)]]-Table1[[#This Row],[Ukuran Hasil (kb)]])/Table1[[#This Row],[Ukuran Asli (kb)]]*100</f>
        <v>70.661126904293312</v>
      </c>
      <c r="N921" s="6" t="s">
        <v>245</v>
      </c>
    </row>
    <row r="922" spans="1:14" ht="15.75" thickBot="1" x14ac:dyDescent="0.3">
      <c r="A922" s="1">
        <v>921</v>
      </c>
      <c r="B922" s="29" t="s">
        <v>163</v>
      </c>
      <c r="C922" s="38" t="s">
        <v>14</v>
      </c>
      <c r="D922" s="1">
        <v>24</v>
      </c>
      <c r="E922" s="4" t="str">
        <f>IF(Table1[[#This Row],[Bit (pixel)]]=8,"Grayscale",IF(Table1[[#This Row],[Bit (pixel)]]=24,"True Color",""))</f>
        <v>True Color</v>
      </c>
      <c r="F922" s="35">
        <v>137.19</v>
      </c>
      <c r="G922" s="23" t="s">
        <v>211</v>
      </c>
      <c r="H922" s="2" t="s">
        <v>7</v>
      </c>
      <c r="I922" s="1">
        <v>3</v>
      </c>
      <c r="J922" s="35">
        <v>36.700000000000003</v>
      </c>
      <c r="K922" s="35">
        <v>4.99</v>
      </c>
      <c r="L922" s="35">
        <f>LOG10(255^2/Table1[[#This Row],[MSE]])*10</f>
        <v>41.149798152445207</v>
      </c>
      <c r="M922" s="35">
        <f>(Table1[[#This Row],[Ukuran Asli (kb)]]-Table1[[#This Row],[Ukuran Hasil (kb)]])/Table1[[#This Row],[Ukuran Asli (kb)]]*100</f>
        <v>73.248779065529561</v>
      </c>
      <c r="N922" s="6" t="s">
        <v>245</v>
      </c>
    </row>
    <row r="923" spans="1:14" ht="15.75" thickBot="1" x14ac:dyDescent="0.3">
      <c r="A923" s="1">
        <v>922</v>
      </c>
      <c r="B923" s="29" t="s">
        <v>163</v>
      </c>
      <c r="C923" s="38" t="s">
        <v>14</v>
      </c>
      <c r="D923" s="1">
        <v>24</v>
      </c>
      <c r="E923" s="4" t="str">
        <f>IF(Table1[[#This Row],[Bit (pixel)]]=8,"Grayscale",IF(Table1[[#This Row],[Bit (pixel)]]=24,"True Color",""))</f>
        <v>True Color</v>
      </c>
      <c r="F923" s="35">
        <v>137.19</v>
      </c>
      <c r="G923" s="23" t="s">
        <v>211</v>
      </c>
      <c r="H923" s="2" t="s">
        <v>11</v>
      </c>
      <c r="I923" s="1">
        <v>1</v>
      </c>
      <c r="J923" s="3">
        <v>41.65</v>
      </c>
      <c r="K923" s="3">
        <v>1.0000000000000001E-5</v>
      </c>
      <c r="L923" s="35">
        <f>LOG10(255^2/Table1[[#This Row],[MSE]])*10</f>
        <v>98.130803608679116</v>
      </c>
      <c r="M923" s="35">
        <f>(Table1[[#This Row],[Ukuran Asli (kb)]]-Table1[[#This Row],[Ukuran Hasil (kb)]])/Table1[[#This Row],[Ukuran Asli (kb)]]*100</f>
        <v>69.640644361833949</v>
      </c>
      <c r="N923" s="6" t="s">
        <v>245</v>
      </c>
    </row>
    <row r="924" spans="1:14" ht="15.75" thickBot="1" x14ac:dyDescent="0.3">
      <c r="A924" s="1">
        <v>923</v>
      </c>
      <c r="B924" s="29" t="s">
        <v>163</v>
      </c>
      <c r="C924" s="38" t="s">
        <v>14</v>
      </c>
      <c r="D924" s="1">
        <v>24</v>
      </c>
      <c r="E924" s="4" t="str">
        <f>IF(Table1[[#This Row],[Bit (pixel)]]=8,"Grayscale",IF(Table1[[#This Row],[Bit (pixel)]]=24,"True Color",""))</f>
        <v>True Color</v>
      </c>
      <c r="F924" s="35">
        <v>137.19</v>
      </c>
      <c r="G924" s="23" t="s">
        <v>211</v>
      </c>
      <c r="H924" s="2" t="s">
        <v>11</v>
      </c>
      <c r="I924" s="1">
        <v>2</v>
      </c>
      <c r="J924" s="3">
        <v>41.49</v>
      </c>
      <c r="K924" s="3">
        <v>0.1</v>
      </c>
      <c r="L924" s="35">
        <f>LOG10(255^2/Table1[[#This Row],[MSE]])*10</f>
        <v>58.130803608679102</v>
      </c>
      <c r="M924" s="35">
        <f>(Table1[[#This Row],[Ukuran Asli (kb)]]-Table1[[#This Row],[Ukuran Hasil (kb)]])/Table1[[#This Row],[Ukuran Asli (kb)]]*100</f>
        <v>69.757270938115013</v>
      </c>
      <c r="N924" s="6" t="s">
        <v>245</v>
      </c>
    </row>
    <row r="925" spans="1:14" ht="15.75" thickBot="1" x14ac:dyDescent="0.3">
      <c r="A925" s="1">
        <v>924</v>
      </c>
      <c r="B925" s="29" t="s">
        <v>163</v>
      </c>
      <c r="C925" s="38" t="s">
        <v>14</v>
      </c>
      <c r="D925" s="1">
        <v>24</v>
      </c>
      <c r="E925" s="4" t="str">
        <f>IF(Table1[[#This Row],[Bit (pixel)]]=8,"Grayscale",IF(Table1[[#This Row],[Bit (pixel)]]=24,"True Color",""))</f>
        <v>True Color</v>
      </c>
      <c r="F925" s="35">
        <v>137.19</v>
      </c>
      <c r="G925" s="23" t="s">
        <v>211</v>
      </c>
      <c r="H925" s="2" t="s">
        <v>11</v>
      </c>
      <c r="I925" s="1">
        <v>3</v>
      </c>
      <c r="J925" s="3">
        <v>40.76</v>
      </c>
      <c r="K925" s="3">
        <v>1.71</v>
      </c>
      <c r="L925" s="35">
        <f>LOG10(255^2/Table1[[#This Row],[MSE]])*10</f>
        <v>45.800842504757568</v>
      </c>
      <c r="M925" s="35">
        <f>(Table1[[#This Row],[Ukuran Asli (kb)]]-Table1[[#This Row],[Ukuran Hasil (kb)]])/Table1[[#This Row],[Ukuran Asli (kb)]]*100</f>
        <v>70.289379692397418</v>
      </c>
      <c r="N925" s="6" t="s">
        <v>245</v>
      </c>
    </row>
    <row r="926" spans="1:14" ht="15.75" thickBot="1" x14ac:dyDescent="0.3">
      <c r="A926" s="1">
        <v>925</v>
      </c>
      <c r="B926" s="29" t="s">
        <v>163</v>
      </c>
      <c r="C926" s="38" t="s">
        <v>14</v>
      </c>
      <c r="D926" s="1">
        <v>24</v>
      </c>
      <c r="E926" s="4" t="str">
        <f>IF(Table1[[#This Row],[Bit (pixel)]]=8,"Grayscale",IF(Table1[[#This Row],[Bit (pixel)]]=24,"True Color",""))</f>
        <v>True Color</v>
      </c>
      <c r="F926" s="35">
        <v>137.19</v>
      </c>
      <c r="G926" s="23" t="s">
        <v>211</v>
      </c>
      <c r="H926" s="2" t="s">
        <v>12</v>
      </c>
      <c r="I926" s="1">
        <v>1</v>
      </c>
      <c r="J926" s="35">
        <v>41.65</v>
      </c>
      <c r="K926" s="35">
        <v>1E-4</v>
      </c>
      <c r="L926" s="35">
        <f>LOG10(255^2/Table1[[#This Row],[MSE]])*10</f>
        <v>88.130803608679116</v>
      </c>
      <c r="M926" s="35">
        <f>(Table1[[#This Row],[Ukuran Asli (kb)]]-Table1[[#This Row],[Ukuran Hasil (kb)]])/Table1[[#This Row],[Ukuran Asli (kb)]]*100</f>
        <v>69.640644361833949</v>
      </c>
      <c r="N926" s="6" t="s">
        <v>245</v>
      </c>
    </row>
    <row r="927" spans="1:14" ht="15.75" thickBot="1" x14ac:dyDescent="0.3">
      <c r="A927" s="1">
        <v>926</v>
      </c>
      <c r="B927" s="29" t="s">
        <v>163</v>
      </c>
      <c r="C927" s="38" t="s">
        <v>14</v>
      </c>
      <c r="D927" s="1">
        <v>24</v>
      </c>
      <c r="E927" s="4" t="str">
        <f>IF(Table1[[#This Row],[Bit (pixel)]]=8,"Grayscale",IF(Table1[[#This Row],[Bit (pixel)]]=24,"True Color",""))</f>
        <v>True Color</v>
      </c>
      <c r="F927" s="35">
        <v>137.19</v>
      </c>
      <c r="G927" s="23" t="s">
        <v>211</v>
      </c>
      <c r="H927" s="2" t="s">
        <v>12</v>
      </c>
      <c r="I927" s="1">
        <v>2</v>
      </c>
      <c r="J927" s="35">
        <v>41.41</v>
      </c>
      <c r="K927" s="35">
        <v>0.1</v>
      </c>
      <c r="L927" s="35">
        <f>LOG10(255^2/Table1[[#This Row],[MSE]])*10</f>
        <v>58.130803608679102</v>
      </c>
      <c r="M927" s="35">
        <f>(Table1[[#This Row],[Ukuran Asli (kb)]]-Table1[[#This Row],[Ukuran Hasil (kb)]])/Table1[[#This Row],[Ukuran Asli (kb)]]*100</f>
        <v>69.815584226255552</v>
      </c>
      <c r="N927" s="6" t="s">
        <v>245</v>
      </c>
    </row>
    <row r="928" spans="1:14" ht="15.75" thickBot="1" x14ac:dyDescent="0.3">
      <c r="A928" s="1">
        <v>927</v>
      </c>
      <c r="B928" s="29" t="s">
        <v>163</v>
      </c>
      <c r="C928" s="38" t="s">
        <v>14</v>
      </c>
      <c r="D928" s="1">
        <v>24</v>
      </c>
      <c r="E928" s="4" t="str">
        <f>IF(Table1[[#This Row],[Bit (pixel)]]=8,"Grayscale",IF(Table1[[#This Row],[Bit (pixel)]]=24,"True Color",""))</f>
        <v>True Color</v>
      </c>
      <c r="F928" s="35">
        <v>137.19</v>
      </c>
      <c r="G928" s="23" t="s">
        <v>211</v>
      </c>
      <c r="H928" s="2" t="s">
        <v>12</v>
      </c>
      <c r="I928" s="1">
        <v>3</v>
      </c>
      <c r="J928" s="35">
        <v>40.700000000000003</v>
      </c>
      <c r="K928" s="35">
        <v>1.63</v>
      </c>
      <c r="L928" s="35">
        <f>LOG10(255^2/Table1[[#This Row],[MSE]])*10</f>
        <v>46.008927564639528</v>
      </c>
      <c r="M928" s="35">
        <f>(Table1[[#This Row],[Ukuran Asli (kb)]]-Table1[[#This Row],[Ukuran Hasil (kb)]])/Table1[[#This Row],[Ukuran Asli (kb)]]*100</f>
        <v>70.333114658502808</v>
      </c>
      <c r="N928" s="6" t="s">
        <v>245</v>
      </c>
    </row>
    <row r="929" spans="1:14" ht="15.75" thickBot="1" x14ac:dyDescent="0.3">
      <c r="A929" s="1">
        <v>928</v>
      </c>
      <c r="B929" s="29" t="s">
        <v>164</v>
      </c>
      <c r="C929" s="38" t="s">
        <v>14</v>
      </c>
      <c r="D929" s="1">
        <v>24</v>
      </c>
      <c r="E929" s="4" t="str">
        <f>IF(Table1[[#This Row],[Bit (pixel)]]=8,"Grayscale",IF(Table1[[#This Row],[Bit (pixel)]]=24,"True Color",""))</f>
        <v>True Color</v>
      </c>
      <c r="F929" s="35">
        <v>123.93</v>
      </c>
      <c r="G929" s="23" t="s">
        <v>212</v>
      </c>
      <c r="H929" s="2" t="s">
        <v>7</v>
      </c>
      <c r="I929" s="1">
        <v>1</v>
      </c>
      <c r="J929" s="35">
        <v>39.840000000000003</v>
      </c>
      <c r="K929" s="35">
        <v>3.16E-3</v>
      </c>
      <c r="L929" s="35">
        <f>LOG10(255^2/Table1[[#This Row],[MSE]])*10</f>
        <v>73.133932782495066</v>
      </c>
      <c r="M929" s="35">
        <f>(Table1[[#This Row],[Ukuran Asli (kb)]]-Table1[[#This Row],[Ukuran Hasil (kb)]])/Table1[[#This Row],[Ukuran Asli (kb)]]*100</f>
        <v>67.852820140401832</v>
      </c>
      <c r="N929" s="6" t="s">
        <v>245</v>
      </c>
    </row>
    <row r="930" spans="1:14" ht="15.75" thickBot="1" x14ac:dyDescent="0.3">
      <c r="A930" s="1">
        <v>929</v>
      </c>
      <c r="B930" s="29" t="s">
        <v>164</v>
      </c>
      <c r="C930" s="38" t="s">
        <v>14</v>
      </c>
      <c r="D930" s="1">
        <v>24</v>
      </c>
      <c r="E930" s="4" t="str">
        <f>IF(Table1[[#This Row],[Bit (pixel)]]=8,"Grayscale",IF(Table1[[#This Row],[Bit (pixel)]]=24,"True Color",""))</f>
        <v>True Color</v>
      </c>
      <c r="F930" s="35">
        <v>123.93</v>
      </c>
      <c r="G930" s="23" t="s">
        <v>212</v>
      </c>
      <c r="H930" s="2" t="s">
        <v>7</v>
      </c>
      <c r="I930" s="1">
        <v>2</v>
      </c>
      <c r="J930" s="35">
        <v>38.869999999999997</v>
      </c>
      <c r="K930" s="35">
        <v>0.8</v>
      </c>
      <c r="L930" s="35">
        <f>LOG10(255^2/Table1[[#This Row],[MSE]])*10</f>
        <v>49.099903738759672</v>
      </c>
      <c r="M930" s="35">
        <f>(Table1[[#This Row],[Ukuran Asli (kb)]]-Table1[[#This Row],[Ukuran Hasil (kb)]])/Table1[[#This Row],[Ukuran Asli (kb)]]*100</f>
        <v>68.635520051642047</v>
      </c>
      <c r="N930" s="6" t="s">
        <v>245</v>
      </c>
    </row>
    <row r="931" spans="1:14" ht="15.75" thickBot="1" x14ac:dyDescent="0.3">
      <c r="A931" s="1">
        <v>930</v>
      </c>
      <c r="B931" s="29" t="s">
        <v>164</v>
      </c>
      <c r="C931" s="38" t="s">
        <v>14</v>
      </c>
      <c r="D931" s="1">
        <v>24</v>
      </c>
      <c r="E931" s="4" t="str">
        <f>IF(Table1[[#This Row],[Bit (pixel)]]=8,"Grayscale",IF(Table1[[#This Row],[Bit (pixel)]]=24,"True Color",""))</f>
        <v>True Color</v>
      </c>
      <c r="F931" s="35">
        <v>123.93</v>
      </c>
      <c r="G931" s="23" t="s">
        <v>212</v>
      </c>
      <c r="H931" s="2" t="s">
        <v>7</v>
      </c>
      <c r="I931" s="1">
        <v>3</v>
      </c>
      <c r="J931" s="35">
        <v>36.82</v>
      </c>
      <c r="K931" s="35">
        <v>5.22</v>
      </c>
      <c r="L931" s="35">
        <f>LOG10(255^2/Table1[[#This Row],[MSE]])*10</f>
        <v>40.954098578656478</v>
      </c>
      <c r="M931" s="35">
        <f>(Table1[[#This Row],[Ukuran Asli (kb)]]-Table1[[#This Row],[Ukuran Hasil (kb)]])/Table1[[#This Row],[Ukuran Asli (kb)]]*100</f>
        <v>70.289679657871389</v>
      </c>
      <c r="N931" s="6" t="s">
        <v>245</v>
      </c>
    </row>
    <row r="932" spans="1:14" ht="15.75" thickBot="1" x14ac:dyDescent="0.3">
      <c r="A932" s="1">
        <v>931</v>
      </c>
      <c r="B932" s="29" t="s">
        <v>164</v>
      </c>
      <c r="C932" s="38" t="s">
        <v>14</v>
      </c>
      <c r="D932" s="1">
        <v>24</v>
      </c>
      <c r="E932" s="4" t="str">
        <f>IF(Table1[[#This Row],[Bit (pixel)]]=8,"Grayscale",IF(Table1[[#This Row],[Bit (pixel)]]=24,"True Color",""))</f>
        <v>True Color</v>
      </c>
      <c r="F932" s="35">
        <v>123.93</v>
      </c>
      <c r="G932" s="23" t="s">
        <v>212</v>
      </c>
      <c r="H932" s="2" t="s">
        <v>11</v>
      </c>
      <c r="I932" s="1">
        <v>1</v>
      </c>
      <c r="J932" s="35">
        <v>39.840000000000003</v>
      </c>
      <c r="K932" s="35">
        <v>1.0000000000000001E-5</v>
      </c>
      <c r="L932" s="35">
        <f>LOG10(255^2/Table1[[#This Row],[MSE]])*10</f>
        <v>98.130803608679116</v>
      </c>
      <c r="M932" s="35">
        <f>(Table1[[#This Row],[Ukuran Asli (kb)]]-Table1[[#This Row],[Ukuran Hasil (kb)]])/Table1[[#This Row],[Ukuran Asli (kb)]]*100</f>
        <v>67.852820140401832</v>
      </c>
      <c r="N932" s="6" t="s">
        <v>245</v>
      </c>
    </row>
    <row r="933" spans="1:14" ht="15.75" thickBot="1" x14ac:dyDescent="0.3">
      <c r="A933" s="1">
        <v>932</v>
      </c>
      <c r="B933" s="29" t="s">
        <v>164</v>
      </c>
      <c r="C933" s="38" t="s">
        <v>14</v>
      </c>
      <c r="D933" s="1">
        <v>24</v>
      </c>
      <c r="E933" s="4" t="str">
        <f>IF(Table1[[#This Row],[Bit (pixel)]]=8,"Grayscale",IF(Table1[[#This Row],[Bit (pixel)]]=24,"True Color",""))</f>
        <v>True Color</v>
      </c>
      <c r="F933" s="35">
        <v>123.93</v>
      </c>
      <c r="G933" s="23" t="s">
        <v>212</v>
      </c>
      <c r="H933" s="2" t="s">
        <v>11</v>
      </c>
      <c r="I933" s="1">
        <v>2</v>
      </c>
      <c r="J933" s="35">
        <v>39.75</v>
      </c>
      <c r="K933" s="35">
        <v>0.12</v>
      </c>
      <c r="L933" s="35">
        <f>LOG10(255^2/Table1[[#This Row],[MSE]])*10</f>
        <v>57.338991148202858</v>
      </c>
      <c r="M933" s="35">
        <f>(Table1[[#This Row],[Ukuran Asli (kb)]]-Table1[[#This Row],[Ukuran Hasil (kb)]])/Table1[[#This Row],[Ukuran Asli (kb)]]*100</f>
        <v>67.925441781650932</v>
      </c>
      <c r="N933" s="6" t="s">
        <v>245</v>
      </c>
    </row>
    <row r="934" spans="1:14" ht="15.75" thickBot="1" x14ac:dyDescent="0.3">
      <c r="A934" s="1">
        <v>933</v>
      </c>
      <c r="B934" s="29" t="s">
        <v>164</v>
      </c>
      <c r="C934" s="38" t="s">
        <v>14</v>
      </c>
      <c r="D934" s="1">
        <v>24</v>
      </c>
      <c r="E934" s="4" t="str">
        <f>IF(Table1[[#This Row],[Bit (pixel)]]=8,"Grayscale",IF(Table1[[#This Row],[Bit (pixel)]]=24,"True Color",""))</f>
        <v>True Color</v>
      </c>
      <c r="F934" s="35">
        <v>123.93</v>
      </c>
      <c r="G934" s="23" t="s">
        <v>212</v>
      </c>
      <c r="H934" s="2" t="s">
        <v>11</v>
      </c>
      <c r="I934" s="1">
        <v>3</v>
      </c>
      <c r="J934" s="35">
        <v>39.89</v>
      </c>
      <c r="K934" s="35">
        <v>2.61</v>
      </c>
      <c r="L934" s="35">
        <f>LOG10(255^2/Table1[[#This Row],[MSE]])*10</f>
        <v>43.96439853529629</v>
      </c>
      <c r="M934" s="35">
        <f>(Table1[[#This Row],[Ukuran Asli (kb)]]-Table1[[#This Row],[Ukuran Hasil (kb)]])/Table1[[#This Row],[Ukuran Asli (kb)]]*100</f>
        <v>67.812474784152343</v>
      </c>
      <c r="N934" s="6" t="s">
        <v>245</v>
      </c>
    </row>
    <row r="935" spans="1:14" ht="15.75" thickBot="1" x14ac:dyDescent="0.3">
      <c r="A935" s="1">
        <v>934</v>
      </c>
      <c r="B935" s="29" t="s">
        <v>164</v>
      </c>
      <c r="C935" s="38" t="s">
        <v>14</v>
      </c>
      <c r="D935" s="1">
        <v>24</v>
      </c>
      <c r="E935" s="4" t="str">
        <f>IF(Table1[[#This Row],[Bit (pixel)]]=8,"Grayscale",IF(Table1[[#This Row],[Bit (pixel)]]=24,"True Color",""))</f>
        <v>True Color</v>
      </c>
      <c r="F935" s="35">
        <v>123.93</v>
      </c>
      <c r="G935" s="23" t="s">
        <v>212</v>
      </c>
      <c r="H935" s="2" t="s">
        <v>12</v>
      </c>
      <c r="I935" s="1">
        <v>1</v>
      </c>
      <c r="J935" s="35">
        <v>39.840000000000003</v>
      </c>
      <c r="K935" s="35">
        <v>1.0000000000000001E-5</v>
      </c>
      <c r="L935" s="35">
        <f>LOG10(255^2/Table1[[#This Row],[MSE]])*10</f>
        <v>98.130803608679116</v>
      </c>
      <c r="M935" s="35">
        <f>(Table1[[#This Row],[Ukuran Asli (kb)]]-Table1[[#This Row],[Ukuran Hasil (kb)]])/Table1[[#This Row],[Ukuran Asli (kb)]]*100</f>
        <v>67.852820140401832</v>
      </c>
      <c r="N935" s="6" t="s">
        <v>245</v>
      </c>
    </row>
    <row r="936" spans="1:14" ht="15.75" thickBot="1" x14ac:dyDescent="0.3">
      <c r="A936" s="1">
        <v>935</v>
      </c>
      <c r="B936" s="29" t="s">
        <v>164</v>
      </c>
      <c r="C936" s="38" t="s">
        <v>14</v>
      </c>
      <c r="D936" s="1">
        <v>24</v>
      </c>
      <c r="E936" s="4" t="str">
        <f>IF(Table1[[#This Row],[Bit (pixel)]]=8,"Grayscale",IF(Table1[[#This Row],[Bit (pixel)]]=24,"True Color",""))</f>
        <v>True Color</v>
      </c>
      <c r="F936" s="35">
        <v>123.93</v>
      </c>
      <c r="G936" s="23" t="s">
        <v>212</v>
      </c>
      <c r="H936" s="2" t="s">
        <v>12</v>
      </c>
      <c r="I936" s="1">
        <v>2</v>
      </c>
      <c r="J936" s="35">
        <v>39.64</v>
      </c>
      <c r="K936" s="35">
        <v>0.11</v>
      </c>
      <c r="L936" s="35">
        <f>LOG10(255^2/Table1[[#This Row],[MSE]])*10</f>
        <v>57.716876757096855</v>
      </c>
      <c r="M936" s="35">
        <f>(Table1[[#This Row],[Ukuran Asli (kb)]]-Table1[[#This Row],[Ukuran Hasil (kb)]])/Table1[[#This Row],[Ukuran Asli (kb)]]*100</f>
        <v>68.01420156539983</v>
      </c>
      <c r="N936" s="6" t="s">
        <v>245</v>
      </c>
    </row>
    <row r="937" spans="1:14" ht="15.75" thickBot="1" x14ac:dyDescent="0.3">
      <c r="A937" s="1">
        <v>936</v>
      </c>
      <c r="B937" s="29" t="s">
        <v>164</v>
      </c>
      <c r="C937" s="38" t="s">
        <v>14</v>
      </c>
      <c r="D937" s="1">
        <v>24</v>
      </c>
      <c r="E937" s="4" t="str">
        <f>IF(Table1[[#This Row],[Bit (pixel)]]=8,"Grayscale",IF(Table1[[#This Row],[Bit (pixel)]]=24,"True Color",""))</f>
        <v>True Color</v>
      </c>
      <c r="F937" s="35">
        <v>123.93</v>
      </c>
      <c r="G937" s="23" t="s">
        <v>212</v>
      </c>
      <c r="H937" s="2" t="s">
        <v>12</v>
      </c>
      <c r="I937" s="1">
        <v>3</v>
      </c>
      <c r="J937" s="35">
        <v>39.44</v>
      </c>
      <c r="K937" s="35">
        <v>2.11</v>
      </c>
      <c r="L937" s="35">
        <f>LOG10(255^2/Table1[[#This Row],[MSE]])*10</f>
        <v>44.887979055702175</v>
      </c>
      <c r="M937" s="35">
        <f>(Table1[[#This Row],[Ukuran Asli (kb)]]-Table1[[#This Row],[Ukuran Hasil (kb)]])/Table1[[#This Row],[Ukuran Asli (kb)]]*100</f>
        <v>68.175582990397814</v>
      </c>
      <c r="N937" s="6" t="s">
        <v>245</v>
      </c>
    </row>
    <row r="938" spans="1:14" ht="15.75" thickBot="1" x14ac:dyDescent="0.3">
      <c r="A938" s="1">
        <v>937</v>
      </c>
      <c r="B938" s="29" t="s">
        <v>165</v>
      </c>
      <c r="C938" s="38" t="s">
        <v>14</v>
      </c>
      <c r="D938" s="1">
        <v>24</v>
      </c>
      <c r="E938" s="4" t="str">
        <f>IF(Table1[[#This Row],[Bit (pixel)]]=8,"Grayscale",IF(Table1[[#This Row],[Bit (pixel)]]=24,"True Color",""))</f>
        <v>True Color</v>
      </c>
      <c r="F938" s="35">
        <v>88.49</v>
      </c>
      <c r="G938" s="23" t="s">
        <v>6</v>
      </c>
      <c r="H938" s="2" t="s">
        <v>7</v>
      </c>
      <c r="I938" s="1">
        <v>1</v>
      </c>
      <c r="J938" s="35">
        <v>23.52</v>
      </c>
      <c r="K938" s="35">
        <v>3.9699999999999996E-3</v>
      </c>
      <c r="L938" s="35">
        <f>LOG10(255^2/Table1[[#This Row],[MSE]])*10</f>
        <v>72.142898541047956</v>
      </c>
      <c r="M938" s="35">
        <f>(Table1[[#This Row],[Ukuran Asli (kb)]]-Table1[[#This Row],[Ukuran Hasil (kb)]])/Table1[[#This Row],[Ukuran Asli (kb)]]*100</f>
        <v>73.420725505706869</v>
      </c>
      <c r="N938" s="6" t="s">
        <v>245</v>
      </c>
    </row>
    <row r="939" spans="1:14" ht="15.75" thickBot="1" x14ac:dyDescent="0.3">
      <c r="A939" s="1">
        <v>938</v>
      </c>
      <c r="B939" s="29" t="s">
        <v>165</v>
      </c>
      <c r="C939" s="38" t="s">
        <v>14</v>
      </c>
      <c r="D939" s="1">
        <v>24</v>
      </c>
      <c r="E939" s="4" t="str">
        <f>IF(Table1[[#This Row],[Bit (pixel)]]=8,"Grayscale",IF(Table1[[#This Row],[Bit (pixel)]]=24,"True Color",""))</f>
        <v>True Color</v>
      </c>
      <c r="F939" s="35">
        <v>88.49</v>
      </c>
      <c r="G939" s="23" t="s">
        <v>6</v>
      </c>
      <c r="H939" s="2" t="s">
        <v>7</v>
      </c>
      <c r="I939" s="1">
        <v>2</v>
      </c>
      <c r="J939" s="35">
        <v>22.3</v>
      </c>
      <c r="K939" s="35">
        <v>0.42</v>
      </c>
      <c r="L939" s="35">
        <f>LOG10(255^2/Table1[[#This Row],[MSE]])*10</f>
        <v>51.898310704700101</v>
      </c>
      <c r="M939" s="35">
        <f>(Table1[[#This Row],[Ukuran Asli (kb)]]-Table1[[#This Row],[Ukuran Hasil (kb)]])/Table1[[#This Row],[Ukuran Asli (kb)]]*100</f>
        <v>74.79941236297887</v>
      </c>
      <c r="N939" s="6" t="s">
        <v>245</v>
      </c>
    </row>
    <row r="940" spans="1:14" ht="15.75" thickBot="1" x14ac:dyDescent="0.3">
      <c r="A940" s="1">
        <v>939</v>
      </c>
      <c r="B940" s="29" t="s">
        <v>165</v>
      </c>
      <c r="C940" s="38" t="s">
        <v>14</v>
      </c>
      <c r="D940" s="1">
        <v>24</v>
      </c>
      <c r="E940" s="4" t="str">
        <f>IF(Table1[[#This Row],[Bit (pixel)]]=8,"Grayscale",IF(Table1[[#This Row],[Bit (pixel)]]=24,"True Color",""))</f>
        <v>True Color</v>
      </c>
      <c r="F940" s="35">
        <v>88.49</v>
      </c>
      <c r="G940" s="23" t="s">
        <v>6</v>
      </c>
      <c r="H940" s="2" t="s">
        <v>7</v>
      </c>
      <c r="I940" s="1">
        <v>3</v>
      </c>
      <c r="J940" s="35">
        <v>20.14</v>
      </c>
      <c r="K940" s="35">
        <v>2.56</v>
      </c>
      <c r="L940" s="35">
        <f>LOG10(255^2/Table1[[#This Row],[MSE]])*10</f>
        <v>44.048403955560609</v>
      </c>
      <c r="M940" s="35">
        <f>(Table1[[#This Row],[Ukuran Asli (kb)]]-Table1[[#This Row],[Ukuran Hasil (kb)]])/Table1[[#This Row],[Ukuran Asli (kb)]]*100</f>
        <v>77.240366143067007</v>
      </c>
      <c r="N940" s="6" t="s">
        <v>245</v>
      </c>
    </row>
    <row r="941" spans="1:14" ht="15.75" thickBot="1" x14ac:dyDescent="0.3">
      <c r="A941" s="1">
        <v>940</v>
      </c>
      <c r="B941" s="29" t="s">
        <v>165</v>
      </c>
      <c r="C941" s="38" t="s">
        <v>14</v>
      </c>
      <c r="D941" s="1">
        <v>24</v>
      </c>
      <c r="E941" s="4" t="str">
        <f>IF(Table1[[#This Row],[Bit (pixel)]]=8,"Grayscale",IF(Table1[[#This Row],[Bit (pixel)]]=24,"True Color",""))</f>
        <v>True Color</v>
      </c>
      <c r="F941" s="35">
        <v>88.49</v>
      </c>
      <c r="G941" s="23" t="s">
        <v>6</v>
      </c>
      <c r="H941" s="2" t="s">
        <v>11</v>
      </c>
      <c r="I941" s="1">
        <v>1</v>
      </c>
      <c r="J941" s="35">
        <v>23.51</v>
      </c>
      <c r="K941" s="35">
        <v>1E-3</v>
      </c>
      <c r="L941" s="35">
        <f>LOG10(255^2/Table1[[#This Row],[MSE]])*10</f>
        <v>78.130803608679102</v>
      </c>
      <c r="M941" s="35">
        <f>(Table1[[#This Row],[Ukuran Asli (kb)]]-Table1[[#This Row],[Ukuran Hasil (kb)]])/Table1[[#This Row],[Ukuran Asli (kb)]]*100</f>
        <v>73.432026217651696</v>
      </c>
      <c r="N941" s="6" t="s">
        <v>245</v>
      </c>
    </row>
    <row r="942" spans="1:14" ht="15.75" thickBot="1" x14ac:dyDescent="0.3">
      <c r="A942" s="1">
        <v>941</v>
      </c>
      <c r="B942" s="29" t="s">
        <v>165</v>
      </c>
      <c r="C942" s="38" t="s">
        <v>14</v>
      </c>
      <c r="D942" s="1">
        <v>24</v>
      </c>
      <c r="E942" s="4" t="str">
        <f>IF(Table1[[#This Row],[Bit (pixel)]]=8,"Grayscale",IF(Table1[[#This Row],[Bit (pixel)]]=24,"True Color",""))</f>
        <v>True Color</v>
      </c>
      <c r="F942" s="35">
        <v>88.49</v>
      </c>
      <c r="G942" s="23" t="s">
        <v>6</v>
      </c>
      <c r="H942" s="2" t="s">
        <v>11</v>
      </c>
      <c r="I942" s="1">
        <v>2</v>
      </c>
      <c r="J942" s="35">
        <v>23</v>
      </c>
      <c r="K942" s="35">
        <v>0.16</v>
      </c>
      <c r="L942" s="35">
        <f>LOG10(255^2/Table1[[#This Row],[MSE]])*10</f>
        <v>56.089603782119859</v>
      </c>
      <c r="M942" s="35">
        <f>(Table1[[#This Row],[Ukuran Asli (kb)]]-Table1[[#This Row],[Ukuran Hasil (kb)]])/Table1[[#This Row],[Ukuran Asli (kb)]]*100</f>
        <v>74.008362526839193</v>
      </c>
      <c r="N942" s="6" t="s">
        <v>245</v>
      </c>
    </row>
    <row r="943" spans="1:14" ht="15.75" thickBot="1" x14ac:dyDescent="0.3">
      <c r="A943" s="1">
        <v>942</v>
      </c>
      <c r="B943" s="29" t="s">
        <v>165</v>
      </c>
      <c r="C943" s="38" t="s">
        <v>14</v>
      </c>
      <c r="D943" s="1">
        <v>24</v>
      </c>
      <c r="E943" s="4" t="str">
        <f>IF(Table1[[#This Row],[Bit (pixel)]]=8,"Grayscale",IF(Table1[[#This Row],[Bit (pixel)]]=24,"True Color",""))</f>
        <v>True Color</v>
      </c>
      <c r="F943" s="35">
        <v>88.49</v>
      </c>
      <c r="G943" s="23" t="s">
        <v>6</v>
      </c>
      <c r="H943" s="2" t="s">
        <v>11</v>
      </c>
      <c r="I943" s="1">
        <v>3</v>
      </c>
      <c r="J943" s="35">
        <v>21.99</v>
      </c>
      <c r="K943" s="35">
        <v>1.39</v>
      </c>
      <c r="L943" s="35">
        <f>LOG10(255^2/Table1[[#This Row],[MSE]])*10</f>
        <v>46.700655606138149</v>
      </c>
      <c r="M943" s="35">
        <f>(Table1[[#This Row],[Ukuran Asli (kb)]]-Table1[[#This Row],[Ukuran Hasil (kb)]])/Table1[[#This Row],[Ukuran Asli (kb)]]*100</f>
        <v>75.149734433269302</v>
      </c>
      <c r="N943" s="6" t="s">
        <v>245</v>
      </c>
    </row>
    <row r="944" spans="1:14" ht="15.75" thickBot="1" x14ac:dyDescent="0.3">
      <c r="A944" s="1">
        <v>943</v>
      </c>
      <c r="B944" s="29" t="s">
        <v>165</v>
      </c>
      <c r="C944" s="38" t="s">
        <v>14</v>
      </c>
      <c r="D944" s="1">
        <v>24</v>
      </c>
      <c r="E944" s="4" t="str">
        <f>IF(Table1[[#This Row],[Bit (pixel)]]=8,"Grayscale",IF(Table1[[#This Row],[Bit (pixel)]]=24,"True Color",""))</f>
        <v>True Color</v>
      </c>
      <c r="F944" s="35">
        <v>88.49</v>
      </c>
      <c r="G944" s="23" t="s">
        <v>6</v>
      </c>
      <c r="H944" s="2" t="s">
        <v>12</v>
      </c>
      <c r="I944" s="1">
        <v>1</v>
      </c>
      <c r="J944" s="35">
        <v>23.53</v>
      </c>
      <c r="K944" s="35">
        <v>1E-3</v>
      </c>
      <c r="L944" s="35">
        <f>LOG10(255^2/Table1[[#This Row],[MSE]])*10</f>
        <v>78.130803608679102</v>
      </c>
      <c r="M944" s="35">
        <f>(Table1[[#This Row],[Ukuran Asli (kb)]]-Table1[[#This Row],[Ukuran Hasil (kb)]])/Table1[[#This Row],[Ukuran Asli (kb)]]*100</f>
        <v>73.409424793762</v>
      </c>
      <c r="N944" s="6" t="s">
        <v>245</v>
      </c>
    </row>
    <row r="945" spans="1:14" ht="15.75" thickBot="1" x14ac:dyDescent="0.3">
      <c r="A945" s="1">
        <v>944</v>
      </c>
      <c r="B945" s="29" t="s">
        <v>165</v>
      </c>
      <c r="C945" s="38" t="s">
        <v>14</v>
      </c>
      <c r="D945" s="1">
        <v>24</v>
      </c>
      <c r="E945" s="4" t="str">
        <f>IF(Table1[[#This Row],[Bit (pixel)]]=8,"Grayscale",IF(Table1[[#This Row],[Bit (pixel)]]=24,"True Color",""))</f>
        <v>True Color</v>
      </c>
      <c r="F945" s="35">
        <v>88.49</v>
      </c>
      <c r="G945" s="23" t="s">
        <v>6</v>
      </c>
      <c r="H945" s="2" t="s">
        <v>12</v>
      </c>
      <c r="I945" s="1">
        <v>2</v>
      </c>
      <c r="J945" s="35">
        <v>22.93</v>
      </c>
      <c r="K945" s="35">
        <v>0.16</v>
      </c>
      <c r="L945" s="35">
        <f>LOG10(255^2/Table1[[#This Row],[MSE]])*10</f>
        <v>56.089603782119859</v>
      </c>
      <c r="M945" s="35">
        <f>(Table1[[#This Row],[Ukuran Asli (kb)]]-Table1[[#This Row],[Ukuran Hasil (kb)]])/Table1[[#This Row],[Ukuran Asli (kb)]]*100</f>
        <v>74.087467510453166</v>
      </c>
      <c r="N945" s="6" t="s">
        <v>245</v>
      </c>
    </row>
    <row r="946" spans="1:14" ht="15.75" thickBot="1" x14ac:dyDescent="0.3">
      <c r="A946" s="1">
        <v>945</v>
      </c>
      <c r="B946" s="29" t="s">
        <v>165</v>
      </c>
      <c r="C946" s="38" t="s">
        <v>14</v>
      </c>
      <c r="D946" s="1">
        <v>24</v>
      </c>
      <c r="E946" s="4" t="str">
        <f>IF(Table1[[#This Row],[Bit (pixel)]]=8,"Grayscale",IF(Table1[[#This Row],[Bit (pixel)]]=24,"True Color",""))</f>
        <v>True Color</v>
      </c>
      <c r="F946" s="35">
        <v>88.49</v>
      </c>
      <c r="G946" s="23" t="s">
        <v>6</v>
      </c>
      <c r="H946" s="2" t="s">
        <v>12</v>
      </c>
      <c r="I946" s="1">
        <v>3</v>
      </c>
      <c r="J946" s="35">
        <v>21.94</v>
      </c>
      <c r="K946" s="35">
        <v>1.29</v>
      </c>
      <c r="L946" s="35">
        <f>LOG10(255^2/Table1[[#This Row],[MSE]])*10</f>
        <v>47.024906505686616</v>
      </c>
      <c r="M946" s="35">
        <f>(Table1[[#This Row],[Ukuran Asli (kb)]]-Table1[[#This Row],[Ukuran Hasil (kb)]])/Table1[[#This Row],[Ukuran Asli (kb)]]*100</f>
        <v>75.206237992993564</v>
      </c>
      <c r="N946" s="6" t="s">
        <v>245</v>
      </c>
    </row>
    <row r="947" spans="1:14" ht="15.75" thickBot="1" x14ac:dyDescent="0.3">
      <c r="A947" s="1">
        <v>946</v>
      </c>
      <c r="B947" s="29" t="s">
        <v>166</v>
      </c>
      <c r="C947" s="38" t="s">
        <v>14</v>
      </c>
      <c r="D947" s="1">
        <v>24</v>
      </c>
      <c r="E947" s="4" t="str">
        <f>IF(Table1[[#This Row],[Bit (pixel)]]=8,"Grayscale",IF(Table1[[#This Row],[Bit (pixel)]]=24,"True Color",""))</f>
        <v>True Color</v>
      </c>
      <c r="F947" s="35">
        <v>74.02</v>
      </c>
      <c r="G947" s="23" t="s">
        <v>6</v>
      </c>
      <c r="H947" s="2" t="s">
        <v>7</v>
      </c>
      <c r="I947" s="1">
        <v>1</v>
      </c>
      <c r="J947" s="35">
        <v>22.85</v>
      </c>
      <c r="K947" s="35">
        <v>1.0000000000000001E-5</v>
      </c>
      <c r="L947" s="35">
        <f>LOG10(255^2/Table1[[#This Row],[MSE]])*10</f>
        <v>98.130803608679116</v>
      </c>
      <c r="M947" s="35">
        <f>(Table1[[#This Row],[Ukuran Asli (kb)]]-Table1[[#This Row],[Ukuran Hasil (kb)]])/Table1[[#This Row],[Ukuran Asli (kb)]]*100</f>
        <v>69.129964874358279</v>
      </c>
      <c r="N947" s="6" t="s">
        <v>245</v>
      </c>
    </row>
    <row r="948" spans="1:14" ht="15.75" thickBot="1" x14ac:dyDescent="0.3">
      <c r="A948" s="1">
        <v>947</v>
      </c>
      <c r="B948" s="29" t="s">
        <v>166</v>
      </c>
      <c r="C948" s="38" t="s">
        <v>14</v>
      </c>
      <c r="D948" s="1">
        <v>24</v>
      </c>
      <c r="E948" s="4" t="str">
        <f>IF(Table1[[#This Row],[Bit (pixel)]]=8,"Grayscale",IF(Table1[[#This Row],[Bit (pixel)]]=24,"True Color",""))</f>
        <v>True Color</v>
      </c>
      <c r="F948" s="35">
        <v>74.02</v>
      </c>
      <c r="G948" s="23" t="s">
        <v>6</v>
      </c>
      <c r="H948" s="2" t="s">
        <v>7</v>
      </c>
      <c r="I948" s="1">
        <v>2</v>
      </c>
      <c r="J948" s="35">
        <v>22.21</v>
      </c>
      <c r="K948" s="35">
        <v>0.41</v>
      </c>
      <c r="L948" s="35">
        <f>LOG10(255^2/Table1[[#This Row],[MSE]])*10</f>
        <v>52.002965041481744</v>
      </c>
      <c r="M948" s="35">
        <f>(Table1[[#This Row],[Ukuran Asli (kb)]]-Table1[[#This Row],[Ukuran Hasil (kb)]])/Table1[[#This Row],[Ukuran Asli (kb)]]*100</f>
        <v>69.99459605512024</v>
      </c>
      <c r="N948" s="6" t="s">
        <v>245</v>
      </c>
    </row>
    <row r="949" spans="1:14" ht="15.75" thickBot="1" x14ac:dyDescent="0.3">
      <c r="A949" s="1">
        <v>948</v>
      </c>
      <c r="B949" s="29" t="s">
        <v>166</v>
      </c>
      <c r="C949" s="38" t="s">
        <v>14</v>
      </c>
      <c r="D949" s="1">
        <v>24</v>
      </c>
      <c r="E949" s="4" t="str">
        <f>IF(Table1[[#This Row],[Bit (pixel)]]=8,"Grayscale",IF(Table1[[#This Row],[Bit (pixel)]]=24,"True Color",""))</f>
        <v>True Color</v>
      </c>
      <c r="F949" s="35">
        <v>74.02</v>
      </c>
      <c r="G949" s="23" t="s">
        <v>6</v>
      </c>
      <c r="H949" s="2" t="s">
        <v>7</v>
      </c>
      <c r="I949" s="1">
        <v>3</v>
      </c>
      <c r="J949" s="35">
        <v>20.3</v>
      </c>
      <c r="K949" s="35">
        <v>3.07</v>
      </c>
      <c r="L949" s="35">
        <f>LOG10(255^2/Table1[[#This Row],[MSE]])*10</f>
        <v>43.259419853907239</v>
      </c>
      <c r="M949" s="35">
        <f>(Table1[[#This Row],[Ukuran Asli (kb)]]-Table1[[#This Row],[Ukuran Hasil (kb)]])/Table1[[#This Row],[Ukuran Asli (kb)]]*100</f>
        <v>72.574979735206696</v>
      </c>
      <c r="N949" s="6" t="s">
        <v>245</v>
      </c>
    </row>
    <row r="950" spans="1:14" ht="15.75" thickBot="1" x14ac:dyDescent="0.3">
      <c r="A950" s="1">
        <v>949</v>
      </c>
      <c r="B950" s="29" t="s">
        <v>166</v>
      </c>
      <c r="C950" s="38" t="s">
        <v>14</v>
      </c>
      <c r="D950" s="1">
        <v>24</v>
      </c>
      <c r="E950" s="4" t="str">
        <f>IF(Table1[[#This Row],[Bit (pixel)]]=8,"Grayscale",IF(Table1[[#This Row],[Bit (pixel)]]=24,"True Color",""))</f>
        <v>True Color</v>
      </c>
      <c r="F950" s="35">
        <v>74.02</v>
      </c>
      <c r="G950" s="23" t="s">
        <v>6</v>
      </c>
      <c r="H950" s="2" t="s">
        <v>11</v>
      </c>
      <c r="I950" s="1">
        <v>1</v>
      </c>
      <c r="J950" s="35">
        <v>22.85</v>
      </c>
      <c r="K950" s="35">
        <v>1.0000000000000001E-5</v>
      </c>
      <c r="L950" s="35">
        <f>LOG10(255^2/Table1[[#This Row],[MSE]])*10</f>
        <v>98.130803608679116</v>
      </c>
      <c r="M950" s="35">
        <f>(Table1[[#This Row],[Ukuran Asli (kb)]]-Table1[[#This Row],[Ukuran Hasil (kb)]])/Table1[[#This Row],[Ukuran Asli (kb)]]*100</f>
        <v>69.129964874358279</v>
      </c>
      <c r="N950" s="6" t="s">
        <v>245</v>
      </c>
    </row>
    <row r="951" spans="1:14" ht="15.75" thickBot="1" x14ac:dyDescent="0.3">
      <c r="A951" s="1">
        <v>950</v>
      </c>
      <c r="B951" s="29" t="s">
        <v>166</v>
      </c>
      <c r="C951" s="38" t="s">
        <v>14</v>
      </c>
      <c r="D951" s="1">
        <v>24</v>
      </c>
      <c r="E951" s="4" t="str">
        <f>IF(Table1[[#This Row],[Bit (pixel)]]=8,"Grayscale",IF(Table1[[#This Row],[Bit (pixel)]]=24,"True Color",""))</f>
        <v>True Color</v>
      </c>
      <c r="F951" s="35">
        <v>74.02</v>
      </c>
      <c r="G951" s="23" t="s">
        <v>6</v>
      </c>
      <c r="H951" s="2" t="s">
        <v>11</v>
      </c>
      <c r="I951" s="1">
        <v>2</v>
      </c>
      <c r="J951" s="35">
        <v>22.54</v>
      </c>
      <c r="K951" s="35">
        <v>0.25</v>
      </c>
      <c r="L951" s="35">
        <f>LOG10(255^2/Table1[[#This Row],[MSE]])*10</f>
        <v>54.151403521958727</v>
      </c>
      <c r="M951" s="35">
        <f>(Table1[[#This Row],[Ukuran Asli (kb)]]-Table1[[#This Row],[Ukuran Hasil (kb)]])/Table1[[#This Row],[Ukuran Asli (kb)]]*100</f>
        <v>69.548770602539861</v>
      </c>
      <c r="N951" s="6" t="s">
        <v>245</v>
      </c>
    </row>
    <row r="952" spans="1:14" ht="15.75" thickBot="1" x14ac:dyDescent="0.3">
      <c r="A952" s="1">
        <v>951</v>
      </c>
      <c r="B952" s="29" t="s">
        <v>166</v>
      </c>
      <c r="C952" s="38" t="s">
        <v>14</v>
      </c>
      <c r="D952" s="1">
        <v>24</v>
      </c>
      <c r="E952" s="4" t="str">
        <f>IF(Table1[[#This Row],[Bit (pixel)]]=8,"Grayscale",IF(Table1[[#This Row],[Bit (pixel)]]=24,"True Color",""))</f>
        <v>True Color</v>
      </c>
      <c r="F952" s="35">
        <v>74.02</v>
      </c>
      <c r="G952" s="23" t="s">
        <v>6</v>
      </c>
      <c r="H952" s="2" t="s">
        <v>11</v>
      </c>
      <c r="I952" s="1">
        <v>3</v>
      </c>
      <c r="J952" s="35">
        <v>21.96</v>
      </c>
      <c r="K952" s="35">
        <v>2.46</v>
      </c>
      <c r="L952" s="35">
        <f>LOG10(255^2/Table1[[#This Row],[MSE]])*10</f>
        <v>44.22145253764532</v>
      </c>
      <c r="M952" s="35">
        <f>(Table1[[#This Row],[Ukuran Asli (kb)]]-Table1[[#This Row],[Ukuran Hasil (kb)]])/Table1[[#This Row],[Ukuran Asli (kb)]]*100</f>
        <v>70.332342610105371</v>
      </c>
      <c r="N952" s="6" t="s">
        <v>245</v>
      </c>
    </row>
    <row r="953" spans="1:14" ht="15.75" thickBot="1" x14ac:dyDescent="0.3">
      <c r="A953" s="1">
        <v>952</v>
      </c>
      <c r="B953" s="29" t="s">
        <v>166</v>
      </c>
      <c r="C953" s="38" t="s">
        <v>14</v>
      </c>
      <c r="D953" s="1">
        <v>24</v>
      </c>
      <c r="E953" s="4" t="str">
        <f>IF(Table1[[#This Row],[Bit (pixel)]]=8,"Grayscale",IF(Table1[[#This Row],[Bit (pixel)]]=24,"True Color",""))</f>
        <v>True Color</v>
      </c>
      <c r="F953" s="35">
        <v>74.02</v>
      </c>
      <c r="G953" s="23" t="s">
        <v>6</v>
      </c>
      <c r="H953" s="2" t="s">
        <v>12</v>
      </c>
      <c r="I953" s="1">
        <v>1</v>
      </c>
      <c r="J953" s="35">
        <v>22.85</v>
      </c>
      <c r="K953" s="35">
        <v>1.0000000000000001E-5</v>
      </c>
      <c r="L953" s="35">
        <f>LOG10(255^2/Table1[[#This Row],[MSE]])*10</f>
        <v>98.130803608679116</v>
      </c>
      <c r="M953" s="35">
        <f>(Table1[[#This Row],[Ukuran Asli (kb)]]-Table1[[#This Row],[Ukuran Hasil (kb)]])/Table1[[#This Row],[Ukuran Asli (kb)]]*100</f>
        <v>69.129964874358279</v>
      </c>
      <c r="N953" s="6" t="s">
        <v>245</v>
      </c>
    </row>
    <row r="954" spans="1:14" ht="15.75" thickBot="1" x14ac:dyDescent="0.3">
      <c r="A954" s="1">
        <v>953</v>
      </c>
      <c r="B954" s="29" t="s">
        <v>166</v>
      </c>
      <c r="C954" s="38" t="s">
        <v>14</v>
      </c>
      <c r="D954" s="1">
        <v>24</v>
      </c>
      <c r="E954" s="4" t="str">
        <f>IF(Table1[[#This Row],[Bit (pixel)]]=8,"Grayscale",IF(Table1[[#This Row],[Bit (pixel)]]=24,"True Color",""))</f>
        <v>True Color</v>
      </c>
      <c r="F954" s="35">
        <v>74.02</v>
      </c>
      <c r="G954" s="23" t="s">
        <v>6</v>
      </c>
      <c r="H954" s="2" t="s">
        <v>12</v>
      </c>
      <c r="I954" s="1">
        <v>2</v>
      </c>
      <c r="J954" s="35">
        <v>22.5</v>
      </c>
      <c r="K954" s="35">
        <v>0.23</v>
      </c>
      <c r="L954" s="35">
        <f>LOG10(255^2/Table1[[#This Row],[MSE]])*10</f>
        <v>54.513525248503178</v>
      </c>
      <c r="M954" s="35">
        <f>(Table1[[#This Row],[Ukuran Asli (kb)]]-Table1[[#This Row],[Ukuran Hasil (kb)]])/Table1[[#This Row],[Ukuran Asli (kb)]]*100</f>
        <v>69.602810051337471</v>
      </c>
      <c r="N954" s="6" t="s">
        <v>245</v>
      </c>
    </row>
    <row r="955" spans="1:14" ht="15.75" thickBot="1" x14ac:dyDescent="0.3">
      <c r="A955" s="1">
        <v>954</v>
      </c>
      <c r="B955" s="29" t="s">
        <v>166</v>
      </c>
      <c r="C955" s="38" t="s">
        <v>14</v>
      </c>
      <c r="D955" s="1">
        <v>24</v>
      </c>
      <c r="E955" s="4" t="str">
        <f>IF(Table1[[#This Row],[Bit (pixel)]]=8,"Grayscale",IF(Table1[[#This Row],[Bit (pixel)]]=24,"True Color",""))</f>
        <v>True Color</v>
      </c>
      <c r="F955" s="35">
        <v>74.02</v>
      </c>
      <c r="G955" s="23" t="s">
        <v>6</v>
      </c>
      <c r="H955" s="2" t="s">
        <v>12</v>
      </c>
      <c r="I955" s="1">
        <v>3</v>
      </c>
      <c r="J955" s="35">
        <v>22.03</v>
      </c>
      <c r="K955" s="35">
        <v>2.19</v>
      </c>
      <c r="L955" s="35">
        <f>LOG10(255^2/Table1[[#This Row],[MSE]])*10</f>
        <v>44.726362460277926</v>
      </c>
      <c r="M955" s="35">
        <f>(Table1[[#This Row],[Ukuran Asli (kb)]]-Table1[[#This Row],[Ukuran Hasil (kb)]])/Table1[[#This Row],[Ukuran Asli (kb)]]*100</f>
        <v>70.237773574709536</v>
      </c>
      <c r="N955" s="6" t="s">
        <v>245</v>
      </c>
    </row>
    <row r="956" spans="1:14" ht="15.75" thickBot="1" x14ac:dyDescent="0.3">
      <c r="A956" s="1">
        <v>955</v>
      </c>
      <c r="B956" s="29" t="s">
        <v>167</v>
      </c>
      <c r="C956" s="38" t="s">
        <v>14</v>
      </c>
      <c r="D956" s="5">
        <v>24</v>
      </c>
      <c r="E956" s="38" t="str">
        <f>IF(Table1[[#This Row],[Bit (pixel)]]=8,"Grayscale",IF(Table1[[#This Row],[Bit (pixel)]]=24,"True Color",""))</f>
        <v>True Color</v>
      </c>
      <c r="F956" s="35">
        <v>167.34</v>
      </c>
      <c r="G956" s="23" t="s">
        <v>6</v>
      </c>
      <c r="H956" s="2" t="s">
        <v>7</v>
      </c>
      <c r="I956" s="1">
        <v>1</v>
      </c>
      <c r="J956" s="35">
        <v>46.97</v>
      </c>
      <c r="K956" s="35">
        <v>0.1</v>
      </c>
      <c r="L956" s="35">
        <f>LOG10(255^2/Table1[[#This Row],[MSE]])*10</f>
        <v>58.130803608679102</v>
      </c>
      <c r="M956" s="35">
        <f>(Table1[[#This Row],[Ukuran Asli (kb)]]-Table1[[#This Row],[Ukuran Hasil (kb)]])/Table1[[#This Row],[Ukuran Asli (kb)]]*100</f>
        <v>71.931397155491823</v>
      </c>
      <c r="N956" s="6" t="s">
        <v>245</v>
      </c>
    </row>
    <row r="957" spans="1:14" ht="15.75" thickBot="1" x14ac:dyDescent="0.3">
      <c r="A957" s="1">
        <v>956</v>
      </c>
      <c r="B957" s="29" t="s">
        <v>167</v>
      </c>
      <c r="C957" s="38" t="s">
        <v>14</v>
      </c>
      <c r="D957" s="5">
        <v>24</v>
      </c>
      <c r="E957" s="38" t="str">
        <f>IF(Table1[[#This Row],[Bit (pixel)]]=8,"Grayscale",IF(Table1[[#This Row],[Bit (pixel)]]=24,"True Color",""))</f>
        <v>True Color</v>
      </c>
      <c r="F957" s="35">
        <v>167.34</v>
      </c>
      <c r="G957" s="23" t="s">
        <v>6</v>
      </c>
      <c r="H957" s="2" t="s">
        <v>7</v>
      </c>
      <c r="I957" s="1">
        <v>2</v>
      </c>
      <c r="J957" s="35">
        <v>44.46</v>
      </c>
      <c r="K957" s="35">
        <v>3.06</v>
      </c>
      <c r="L957" s="35">
        <f>LOG10(255^2/Table1[[#This Row],[MSE]])*10</f>
        <v>43.273589343863307</v>
      </c>
      <c r="M957" s="35">
        <f>(Table1[[#This Row],[Ukuran Asli (kb)]]-Table1[[#This Row],[Ukuran Hasil (kb)]])/Table1[[#This Row],[Ukuran Asli (kb)]]*100</f>
        <v>73.431337396916447</v>
      </c>
      <c r="N957" s="6" t="s">
        <v>245</v>
      </c>
    </row>
    <row r="958" spans="1:14" ht="15.75" thickBot="1" x14ac:dyDescent="0.3">
      <c r="A958" s="1">
        <v>957</v>
      </c>
      <c r="B958" s="29" t="s">
        <v>167</v>
      </c>
      <c r="C958" s="38" t="s">
        <v>14</v>
      </c>
      <c r="D958" s="5">
        <v>24</v>
      </c>
      <c r="E958" s="38" t="str">
        <f>IF(Table1[[#This Row],[Bit (pixel)]]=8,"Grayscale",IF(Table1[[#This Row],[Bit (pixel)]]=24,"True Color",""))</f>
        <v>True Color</v>
      </c>
      <c r="F958" s="35">
        <v>167.34</v>
      </c>
      <c r="G958" s="23" t="s">
        <v>6</v>
      </c>
      <c r="H958" s="2" t="s">
        <v>7</v>
      </c>
      <c r="I958" s="1">
        <v>3</v>
      </c>
      <c r="J958" s="35">
        <v>39.94</v>
      </c>
      <c r="K958" s="35">
        <v>8.86</v>
      </c>
      <c r="L958" s="35">
        <f>LOG10(255^2/Table1[[#This Row],[MSE]])*10</f>
        <v>38.6564663898086</v>
      </c>
      <c r="M958" s="35">
        <f>(Table1[[#This Row],[Ukuran Asli (kb)]]-Table1[[#This Row],[Ukuran Hasil (kb)]])/Table1[[#This Row],[Ukuran Asli (kb)]]*100</f>
        <v>76.132425002987929</v>
      </c>
      <c r="N958" s="6" t="s">
        <v>245</v>
      </c>
    </row>
    <row r="959" spans="1:14" ht="15.75" thickBot="1" x14ac:dyDescent="0.3">
      <c r="A959" s="1">
        <v>958</v>
      </c>
      <c r="B959" s="29" t="s">
        <v>167</v>
      </c>
      <c r="C959" s="38" t="s">
        <v>14</v>
      </c>
      <c r="D959" s="5">
        <v>24</v>
      </c>
      <c r="E959" s="38" t="str">
        <f>IF(Table1[[#This Row],[Bit (pixel)]]=8,"Grayscale",IF(Table1[[#This Row],[Bit (pixel)]]=24,"True Color",""))</f>
        <v>True Color</v>
      </c>
      <c r="F959" s="35">
        <v>167.34</v>
      </c>
      <c r="G959" s="23" t="s">
        <v>6</v>
      </c>
      <c r="H959" s="2" t="s">
        <v>11</v>
      </c>
      <c r="I959" s="1">
        <v>1</v>
      </c>
      <c r="J959" s="35">
        <v>47.02</v>
      </c>
      <c r="K959" s="35">
        <v>7.0000000000000007E-2</v>
      </c>
      <c r="L959" s="35">
        <f>LOG10(255^2/Table1[[#This Row],[MSE]])*10</f>
        <v>59.679823208536533</v>
      </c>
      <c r="M959" s="35">
        <f>(Table1[[#This Row],[Ukuran Asli (kb)]]-Table1[[#This Row],[Ukuran Hasil (kb)]])/Table1[[#This Row],[Ukuran Asli (kb)]]*100</f>
        <v>71.901517867814022</v>
      </c>
      <c r="N959" s="6" t="s">
        <v>245</v>
      </c>
    </row>
    <row r="960" spans="1:14" ht="15.75" thickBot="1" x14ac:dyDescent="0.3">
      <c r="A960" s="1">
        <v>959</v>
      </c>
      <c r="B960" s="29" t="s">
        <v>167</v>
      </c>
      <c r="C960" s="38" t="s">
        <v>14</v>
      </c>
      <c r="D960" s="5">
        <v>24</v>
      </c>
      <c r="E960" s="38" t="str">
        <f>IF(Table1[[#This Row],[Bit (pixel)]]=8,"Grayscale",IF(Table1[[#This Row],[Bit (pixel)]]=24,"True Color",""))</f>
        <v>True Color</v>
      </c>
      <c r="F960" s="35">
        <v>167.34</v>
      </c>
      <c r="G960" s="23" t="s">
        <v>6</v>
      </c>
      <c r="H960" s="2" t="s">
        <v>11</v>
      </c>
      <c r="I960" s="1">
        <v>2</v>
      </c>
      <c r="J960" s="35">
        <v>44.98</v>
      </c>
      <c r="K960" s="35">
        <v>2.16</v>
      </c>
      <c r="L960" s="35">
        <f>LOG10(255^2/Table1[[#This Row],[MSE]])*10</f>
        <v>44.786266097169793</v>
      </c>
      <c r="M960" s="35">
        <f>(Table1[[#This Row],[Ukuran Asli (kb)]]-Table1[[#This Row],[Ukuran Hasil (kb)]])/Table1[[#This Row],[Ukuran Asli (kb)]]*100</f>
        <v>73.120592805067531</v>
      </c>
      <c r="N960" s="6" t="s">
        <v>245</v>
      </c>
    </row>
    <row r="961" spans="1:14" ht="15.75" thickBot="1" x14ac:dyDescent="0.3">
      <c r="A961" s="1">
        <v>960</v>
      </c>
      <c r="B961" s="29" t="s">
        <v>167</v>
      </c>
      <c r="C961" s="38" t="s">
        <v>14</v>
      </c>
      <c r="D961" s="5">
        <v>24</v>
      </c>
      <c r="E961" s="38" t="str">
        <f>IF(Table1[[#This Row],[Bit (pixel)]]=8,"Grayscale",IF(Table1[[#This Row],[Bit (pixel)]]=24,"True Color",""))</f>
        <v>True Color</v>
      </c>
      <c r="F961" s="35">
        <v>167.34</v>
      </c>
      <c r="G961" s="23" t="s">
        <v>6</v>
      </c>
      <c r="H961" s="2" t="s">
        <v>11</v>
      </c>
      <c r="I961" s="1">
        <v>3</v>
      </c>
      <c r="J961" s="35">
        <v>42.72</v>
      </c>
      <c r="K961" s="35">
        <v>6.96</v>
      </c>
      <c r="L961" s="35">
        <f>LOG10(255^2/Table1[[#This Row],[MSE]])*10</f>
        <v>39.704711212573478</v>
      </c>
      <c r="M961" s="35">
        <f>(Table1[[#This Row],[Ukuran Asli (kb)]]-Table1[[#This Row],[Ukuran Hasil (kb)]])/Table1[[#This Row],[Ukuran Asli (kb)]]*100</f>
        <v>74.471136608103265</v>
      </c>
      <c r="N961" s="6" t="s">
        <v>245</v>
      </c>
    </row>
    <row r="962" spans="1:14" ht="15.75" thickBot="1" x14ac:dyDescent="0.3">
      <c r="A962" s="1">
        <v>961</v>
      </c>
      <c r="B962" s="29" t="s">
        <v>167</v>
      </c>
      <c r="C962" s="38" t="s">
        <v>14</v>
      </c>
      <c r="D962" s="5">
        <v>24</v>
      </c>
      <c r="E962" s="38" t="str">
        <f>IF(Table1[[#This Row],[Bit (pixel)]]=8,"Grayscale",IF(Table1[[#This Row],[Bit (pixel)]]=24,"True Color",""))</f>
        <v>True Color</v>
      </c>
      <c r="F962" s="35">
        <v>167.34</v>
      </c>
      <c r="G962" s="23" t="s">
        <v>6</v>
      </c>
      <c r="H962" s="2" t="s">
        <v>12</v>
      </c>
      <c r="I962" s="1">
        <v>1</v>
      </c>
      <c r="J962" s="35">
        <v>47.01</v>
      </c>
      <c r="K962" s="35">
        <v>7.0000000000000007E-2</v>
      </c>
      <c r="L962" s="35">
        <f>LOG10(255^2/Table1[[#This Row],[MSE]])*10</f>
        <v>59.679823208536533</v>
      </c>
      <c r="M962" s="35">
        <f>(Table1[[#This Row],[Ukuran Asli (kb)]]-Table1[[#This Row],[Ukuran Hasil (kb)]])/Table1[[#This Row],[Ukuran Asli (kb)]]*100</f>
        <v>71.907493725349596</v>
      </c>
      <c r="N962" s="6" t="s">
        <v>245</v>
      </c>
    </row>
    <row r="963" spans="1:14" ht="15.75" thickBot="1" x14ac:dyDescent="0.3">
      <c r="A963" s="1">
        <v>962</v>
      </c>
      <c r="B963" s="29" t="s">
        <v>167</v>
      </c>
      <c r="C963" s="38" t="s">
        <v>14</v>
      </c>
      <c r="D963" s="5">
        <v>24</v>
      </c>
      <c r="E963" s="38" t="str">
        <f>IF(Table1[[#This Row],[Bit (pixel)]]=8,"Grayscale",IF(Table1[[#This Row],[Bit (pixel)]]=24,"True Color",""))</f>
        <v>True Color</v>
      </c>
      <c r="F963" s="35">
        <v>167.34</v>
      </c>
      <c r="G963" s="23" t="s">
        <v>6</v>
      </c>
      <c r="H963" s="2" t="s">
        <v>12</v>
      </c>
      <c r="I963" s="1">
        <v>2</v>
      </c>
      <c r="J963" s="35">
        <v>44.9</v>
      </c>
      <c r="K963" s="35">
        <v>2.11</v>
      </c>
      <c r="L963" s="35">
        <f>LOG10(255^2/Table1[[#This Row],[MSE]])*10</f>
        <v>44.887979055702175</v>
      </c>
      <c r="M963" s="35">
        <f>(Table1[[#This Row],[Ukuran Asli (kb)]]-Table1[[#This Row],[Ukuran Hasil (kb)]])/Table1[[#This Row],[Ukuran Asli (kb)]]*100</f>
        <v>73.168399665351984</v>
      </c>
      <c r="N963" s="6" t="s">
        <v>245</v>
      </c>
    </row>
    <row r="964" spans="1:14" ht="15.75" thickBot="1" x14ac:dyDescent="0.3">
      <c r="A964" s="1">
        <v>963</v>
      </c>
      <c r="B964" s="29" t="s">
        <v>167</v>
      </c>
      <c r="C964" s="38" t="s">
        <v>14</v>
      </c>
      <c r="D964" s="5">
        <v>24</v>
      </c>
      <c r="E964" s="38" t="str">
        <f>IF(Table1[[#This Row],[Bit (pixel)]]=8,"Grayscale",IF(Table1[[#This Row],[Bit (pixel)]]=24,"True Color",""))</f>
        <v>True Color</v>
      </c>
      <c r="F964" s="35">
        <v>167.34</v>
      </c>
      <c r="G964" s="23" t="s">
        <v>6</v>
      </c>
      <c r="H964" s="2" t="s">
        <v>12</v>
      </c>
      <c r="I964" s="1">
        <v>3</v>
      </c>
      <c r="J964" s="35">
        <v>42.47</v>
      </c>
      <c r="K964" s="35">
        <v>6.88</v>
      </c>
      <c r="L964" s="35">
        <f>LOG10(255^2/Table1[[#This Row],[MSE]])*10</f>
        <v>39.754919226323992</v>
      </c>
      <c r="M964" s="35">
        <f>(Table1[[#This Row],[Ukuran Asli (kb)]]-Table1[[#This Row],[Ukuran Hasil (kb)]])/Table1[[#This Row],[Ukuran Asli (kb)]]*100</f>
        <v>74.62053304649217</v>
      </c>
      <c r="N964" s="6" t="s">
        <v>245</v>
      </c>
    </row>
    <row r="965" spans="1:14" ht="15.75" thickBot="1" x14ac:dyDescent="0.3">
      <c r="A965" s="1">
        <v>964</v>
      </c>
      <c r="B965" s="29" t="s">
        <v>168</v>
      </c>
      <c r="C965" s="38" t="s">
        <v>14</v>
      </c>
      <c r="D965" s="5">
        <v>24</v>
      </c>
      <c r="E965" s="38" t="str">
        <f>IF(Table1[[#This Row],[Bit (pixel)]]=8,"Grayscale",IF(Table1[[#This Row],[Bit (pixel)]]=24,"True Color",""))</f>
        <v>True Color</v>
      </c>
      <c r="F965" s="35">
        <v>134.38</v>
      </c>
      <c r="G965" s="23" t="s">
        <v>230</v>
      </c>
      <c r="H965" s="2" t="s">
        <v>7</v>
      </c>
      <c r="I965" s="1">
        <v>1</v>
      </c>
      <c r="J965" s="35">
        <v>36.479999999999997</v>
      </c>
      <c r="K965" s="35">
        <v>0.05</v>
      </c>
      <c r="L965" s="35">
        <f>LOG10(255^2/Table1[[#This Row],[MSE]])*10</f>
        <v>61.141103565318915</v>
      </c>
      <c r="M965" s="35">
        <f>(Table1[[#This Row],[Ukuran Asli (kb)]]-Table1[[#This Row],[Ukuran Hasil (kb)]])/Table1[[#This Row],[Ukuran Asli (kb)]]*100</f>
        <v>72.853103140348281</v>
      </c>
      <c r="N965" s="6" t="s">
        <v>245</v>
      </c>
    </row>
    <row r="966" spans="1:14" ht="15.75" thickBot="1" x14ac:dyDescent="0.3">
      <c r="A966" s="1">
        <v>965</v>
      </c>
      <c r="B966" s="29" t="s">
        <v>168</v>
      </c>
      <c r="C966" s="38" t="s">
        <v>14</v>
      </c>
      <c r="D966" s="5">
        <v>24</v>
      </c>
      <c r="E966" s="38" t="str">
        <f>IF(Table1[[#This Row],[Bit (pixel)]]=8,"Grayscale",IF(Table1[[#This Row],[Bit (pixel)]]=24,"True Color",""))</f>
        <v>True Color</v>
      </c>
      <c r="F966" s="35">
        <v>134.38</v>
      </c>
      <c r="G966" s="23" t="s">
        <v>230</v>
      </c>
      <c r="H966" s="2" t="s">
        <v>7</v>
      </c>
      <c r="I966" s="1">
        <v>2</v>
      </c>
      <c r="J966" s="35">
        <v>32.380000000000003</v>
      </c>
      <c r="K966" s="35">
        <v>0.52</v>
      </c>
      <c r="L966" s="35">
        <f>LOG10(255^2/Table1[[#This Row],[MSE]])*10</f>
        <v>50.970770172331115</v>
      </c>
      <c r="M966" s="35">
        <f>(Table1[[#This Row],[Ukuran Asli (kb)]]-Table1[[#This Row],[Ukuran Hasil (kb)]])/Table1[[#This Row],[Ukuran Asli (kb)]]*100</f>
        <v>75.9041524036315</v>
      </c>
      <c r="N966" s="6" t="s">
        <v>245</v>
      </c>
    </row>
    <row r="967" spans="1:14" ht="15.75" thickBot="1" x14ac:dyDescent="0.3">
      <c r="A967" s="1">
        <v>966</v>
      </c>
      <c r="B967" s="29" t="s">
        <v>168</v>
      </c>
      <c r="C967" s="38" t="s">
        <v>14</v>
      </c>
      <c r="D967" s="5">
        <v>24</v>
      </c>
      <c r="E967" s="38" t="str">
        <f>IF(Table1[[#This Row],[Bit (pixel)]]=8,"Grayscale",IF(Table1[[#This Row],[Bit (pixel)]]=24,"True Color",""))</f>
        <v>True Color</v>
      </c>
      <c r="F967" s="35">
        <v>134.38</v>
      </c>
      <c r="G967" s="23" t="s">
        <v>230</v>
      </c>
      <c r="H967" s="2" t="s">
        <v>7</v>
      </c>
      <c r="I967" s="1">
        <v>3</v>
      </c>
      <c r="J967" s="3">
        <v>27.82</v>
      </c>
      <c r="K967" s="3">
        <v>1.3</v>
      </c>
      <c r="L967" s="3">
        <f>LOG10(255^2/Table1[[#This Row],[MSE]])*10</f>
        <v>46.99137008561074</v>
      </c>
      <c r="M967" s="3">
        <f>(Table1[[#This Row],[Ukuran Asli (kb)]]-Table1[[#This Row],[Ukuran Hasil (kb)]])/Table1[[#This Row],[Ukuran Asli (kb)]]*100</f>
        <v>79.297514511087968</v>
      </c>
      <c r="N967" s="6" t="s">
        <v>245</v>
      </c>
    </row>
    <row r="968" spans="1:14" ht="15.75" thickBot="1" x14ac:dyDescent="0.3">
      <c r="A968" s="1">
        <v>967</v>
      </c>
      <c r="B968" s="29" t="s">
        <v>168</v>
      </c>
      <c r="C968" s="38" t="s">
        <v>14</v>
      </c>
      <c r="D968" s="5">
        <v>24</v>
      </c>
      <c r="E968" s="38" t="str">
        <f>IF(Table1[[#This Row],[Bit (pixel)]]=8,"Grayscale",IF(Table1[[#This Row],[Bit (pixel)]]=24,"True Color",""))</f>
        <v>True Color</v>
      </c>
      <c r="F968" s="35">
        <v>134.38</v>
      </c>
      <c r="G968" s="23" t="s">
        <v>230</v>
      </c>
      <c r="H968" s="2" t="s">
        <v>11</v>
      </c>
      <c r="I968" s="1">
        <v>1</v>
      </c>
      <c r="J968" s="3">
        <v>36.6</v>
      </c>
      <c r="K968" s="3">
        <v>0.03</v>
      </c>
      <c r="L968" s="3">
        <f>LOG10(255^2/Table1[[#This Row],[MSE]])*10</f>
        <v>63.359591061482483</v>
      </c>
      <c r="M968" s="3">
        <f>(Table1[[#This Row],[Ukuran Asli (kb)]]-Table1[[#This Row],[Ukuran Hasil (kb)]])/Table1[[#This Row],[Ukuran Asli (kb)]]*100</f>
        <v>72.763804137520466</v>
      </c>
      <c r="N968" s="6" t="s">
        <v>245</v>
      </c>
    </row>
    <row r="969" spans="1:14" ht="15.75" thickBot="1" x14ac:dyDescent="0.3">
      <c r="A969" s="1">
        <v>968</v>
      </c>
      <c r="B969" s="29" t="s">
        <v>168</v>
      </c>
      <c r="C969" s="38" t="s">
        <v>14</v>
      </c>
      <c r="D969" s="5">
        <v>24</v>
      </c>
      <c r="E969" s="38" t="str">
        <f>IF(Table1[[#This Row],[Bit (pixel)]]=8,"Grayscale",IF(Table1[[#This Row],[Bit (pixel)]]=24,"True Color",""))</f>
        <v>True Color</v>
      </c>
      <c r="F969" s="35">
        <v>134.38</v>
      </c>
      <c r="G969" s="23" t="s">
        <v>230</v>
      </c>
      <c r="H969" s="2" t="s">
        <v>11</v>
      </c>
      <c r="I969" s="1">
        <v>2</v>
      </c>
      <c r="J969" s="3">
        <v>32.93</v>
      </c>
      <c r="K969" s="3">
        <v>0.39</v>
      </c>
      <c r="L969" s="3">
        <f>LOG10(255^2/Table1[[#This Row],[MSE]])*10</f>
        <v>52.220157538414114</v>
      </c>
      <c r="M969" s="3">
        <f>(Table1[[#This Row],[Ukuran Asli (kb)]]-Table1[[#This Row],[Ukuran Hasil (kb)]])/Table1[[#This Row],[Ukuran Asli (kb)]]*100</f>
        <v>75.494865307337406</v>
      </c>
      <c r="N969" s="6" t="s">
        <v>245</v>
      </c>
    </row>
    <row r="970" spans="1:14" ht="15.75" thickBot="1" x14ac:dyDescent="0.3">
      <c r="A970" s="1">
        <v>969</v>
      </c>
      <c r="B970" s="29" t="s">
        <v>168</v>
      </c>
      <c r="C970" s="38" t="s">
        <v>14</v>
      </c>
      <c r="D970" s="5">
        <v>24</v>
      </c>
      <c r="E970" s="38" t="str">
        <f>IF(Table1[[#This Row],[Bit (pixel)]]=8,"Grayscale",IF(Table1[[#This Row],[Bit (pixel)]]=24,"True Color",""))</f>
        <v>True Color</v>
      </c>
      <c r="F970" s="35">
        <v>134.38</v>
      </c>
      <c r="G970" s="23" t="s">
        <v>230</v>
      </c>
      <c r="H970" s="2" t="s">
        <v>11</v>
      </c>
      <c r="I970" s="1">
        <v>3</v>
      </c>
      <c r="J970" s="3">
        <v>30.54</v>
      </c>
      <c r="K970" s="3">
        <v>0.76</v>
      </c>
      <c r="L970" s="3">
        <f>LOG10(255^2/Table1[[#This Row],[MSE]])*10</f>
        <v>49.322667685871188</v>
      </c>
      <c r="M970" s="3">
        <f>(Table1[[#This Row],[Ukuran Asli (kb)]]-Table1[[#This Row],[Ukuran Hasil (kb)]])/Table1[[#This Row],[Ukuran Asli (kb)]]*100</f>
        <v>77.273403780324458</v>
      </c>
      <c r="N970" s="6" t="s">
        <v>245</v>
      </c>
    </row>
    <row r="971" spans="1:14" ht="15.75" thickBot="1" x14ac:dyDescent="0.3">
      <c r="A971" s="1">
        <v>970</v>
      </c>
      <c r="B971" s="29" t="s">
        <v>168</v>
      </c>
      <c r="C971" s="38" t="s">
        <v>14</v>
      </c>
      <c r="D971" s="5">
        <v>24</v>
      </c>
      <c r="E971" s="38" t="str">
        <f>IF(Table1[[#This Row],[Bit (pixel)]]=8,"Grayscale",IF(Table1[[#This Row],[Bit (pixel)]]=24,"True Color",""))</f>
        <v>True Color</v>
      </c>
      <c r="F971" s="35">
        <v>134.38</v>
      </c>
      <c r="G971" s="23" t="s">
        <v>230</v>
      </c>
      <c r="H971" s="2" t="s">
        <v>12</v>
      </c>
      <c r="I971" s="1">
        <v>1</v>
      </c>
      <c r="J971" s="3">
        <v>36.51</v>
      </c>
      <c r="K971" s="3">
        <v>0.03</v>
      </c>
      <c r="L971" s="3">
        <f>LOG10(255^2/Table1[[#This Row],[MSE]])*10</f>
        <v>63.359591061482483</v>
      </c>
      <c r="M971" s="3">
        <f>(Table1[[#This Row],[Ukuran Asli (kb)]]-Table1[[#This Row],[Ukuran Hasil (kb)]])/Table1[[#This Row],[Ukuran Asli (kb)]]*100</f>
        <v>72.830778389641324</v>
      </c>
      <c r="N971" s="6" t="s">
        <v>245</v>
      </c>
    </row>
    <row r="972" spans="1:14" ht="15.75" thickBot="1" x14ac:dyDescent="0.3">
      <c r="A972" s="1">
        <v>971</v>
      </c>
      <c r="B972" s="29" t="s">
        <v>168</v>
      </c>
      <c r="C972" s="38" t="s">
        <v>14</v>
      </c>
      <c r="D972" s="5">
        <v>24</v>
      </c>
      <c r="E972" s="38" t="str">
        <f>IF(Table1[[#This Row],[Bit (pixel)]]=8,"Grayscale",IF(Table1[[#This Row],[Bit (pixel)]]=24,"True Color",""))</f>
        <v>True Color</v>
      </c>
      <c r="F972" s="35">
        <v>134.38</v>
      </c>
      <c r="G972" s="23" t="s">
        <v>230</v>
      </c>
      <c r="H972" s="2" t="s">
        <v>12</v>
      </c>
      <c r="I972" s="1">
        <v>2</v>
      </c>
      <c r="J972" s="3">
        <v>32.71</v>
      </c>
      <c r="K972" s="3">
        <v>0.39</v>
      </c>
      <c r="L972" s="3">
        <f>LOG10(255^2/Table1[[#This Row],[MSE]])*10</f>
        <v>52.220157538414114</v>
      </c>
      <c r="M972" s="3">
        <f>(Table1[[#This Row],[Ukuran Asli (kb)]]-Table1[[#This Row],[Ukuran Hasil (kb)]])/Table1[[#This Row],[Ukuran Asli (kb)]]*100</f>
        <v>75.658580145855041</v>
      </c>
      <c r="N972" s="6" t="s">
        <v>245</v>
      </c>
    </row>
    <row r="973" spans="1:14" ht="15.75" thickBot="1" x14ac:dyDescent="0.3">
      <c r="A973" s="1">
        <v>972</v>
      </c>
      <c r="B973" s="29" t="s">
        <v>168</v>
      </c>
      <c r="C973" s="38" t="s">
        <v>14</v>
      </c>
      <c r="D973" s="5">
        <v>24</v>
      </c>
      <c r="E973" s="38" t="str">
        <f>IF(Table1[[#This Row],[Bit (pixel)]]=8,"Grayscale",IF(Table1[[#This Row],[Bit (pixel)]]=24,"True Color",""))</f>
        <v>True Color</v>
      </c>
      <c r="F973" s="35">
        <v>134.38</v>
      </c>
      <c r="G973" s="23" t="s">
        <v>230</v>
      </c>
      <c r="H973" s="2" t="s">
        <v>12</v>
      </c>
      <c r="I973" s="1">
        <v>3</v>
      </c>
      <c r="J973" s="3">
        <v>30.07</v>
      </c>
      <c r="K973" s="3">
        <v>0.76</v>
      </c>
      <c r="L973" s="3">
        <f>LOG10(255^2/Table1[[#This Row],[MSE]])*10</f>
        <v>49.322667685871188</v>
      </c>
      <c r="M973" s="3">
        <f>(Table1[[#This Row],[Ukuran Asli (kb)]]-Table1[[#This Row],[Ukuran Hasil (kb)]])/Table1[[#This Row],[Ukuran Asli (kb)]]*100</f>
        <v>77.623158208066684</v>
      </c>
      <c r="N973" s="6" t="s">
        <v>245</v>
      </c>
    </row>
    <row r="974" spans="1:14" ht="15.75" thickBot="1" x14ac:dyDescent="0.3">
      <c r="A974" s="1">
        <v>973</v>
      </c>
      <c r="B974" s="7" t="s">
        <v>169</v>
      </c>
      <c r="C974" s="38" t="s">
        <v>14</v>
      </c>
      <c r="D974" s="1">
        <v>24</v>
      </c>
      <c r="E974" s="4" t="str">
        <f>IF(Table1[[#This Row],[Bit (pixel)]]=8,"Grayscale",IF(Table1[[#This Row],[Bit (pixel)]]=24,"True Color",""))</f>
        <v>True Color</v>
      </c>
      <c r="F974" s="3">
        <v>75.14</v>
      </c>
      <c r="G974" s="2" t="s">
        <v>224</v>
      </c>
      <c r="H974" s="2" t="s">
        <v>7</v>
      </c>
      <c r="I974" s="1">
        <v>1</v>
      </c>
      <c r="J974" s="3">
        <v>19.73</v>
      </c>
      <c r="K974" s="3">
        <v>4.0000000000000001E-3</v>
      </c>
      <c r="L974" s="3">
        <f>LOG10(255^2/Table1[[#This Row],[MSE]])*10</f>
        <v>72.110203695399477</v>
      </c>
      <c r="M974" s="3">
        <f>(Table1[[#This Row],[Ukuran Asli (kb)]]-Table1[[#This Row],[Ukuran Hasil (kb)]])/Table1[[#This Row],[Ukuran Asli (kb)]]*100</f>
        <v>73.74234761778014</v>
      </c>
      <c r="N974" s="6" t="s">
        <v>245</v>
      </c>
    </row>
    <row r="975" spans="1:14" ht="15.75" thickBot="1" x14ac:dyDescent="0.3">
      <c r="A975" s="1">
        <v>974</v>
      </c>
      <c r="B975" s="7" t="s">
        <v>169</v>
      </c>
      <c r="C975" s="38" t="s">
        <v>14</v>
      </c>
      <c r="D975" s="1">
        <v>24</v>
      </c>
      <c r="E975" s="4" t="str">
        <f>IF(Table1[[#This Row],[Bit (pixel)]]=8,"Grayscale",IF(Table1[[#This Row],[Bit (pixel)]]=24,"True Color",""))</f>
        <v>True Color</v>
      </c>
      <c r="F975" s="3">
        <v>75.14</v>
      </c>
      <c r="G975" s="2" t="s">
        <v>224</v>
      </c>
      <c r="H975" s="2" t="s">
        <v>7</v>
      </c>
      <c r="I975" s="1">
        <v>2</v>
      </c>
      <c r="J975" s="3">
        <v>18.670000000000002</v>
      </c>
      <c r="K975" s="3">
        <v>0.22</v>
      </c>
      <c r="L975" s="3">
        <f>LOG10(255^2/Table1[[#This Row],[MSE]])*10</f>
        <v>54.706576800457043</v>
      </c>
      <c r="M975" s="3">
        <f>(Table1[[#This Row],[Ukuran Asli (kb)]]-Table1[[#This Row],[Ukuran Hasil (kb)]])/Table1[[#This Row],[Ukuran Asli (kb)]]*100</f>
        <v>75.15304764439712</v>
      </c>
      <c r="N975" s="6" t="s">
        <v>245</v>
      </c>
    </row>
    <row r="976" spans="1:14" ht="15.75" thickBot="1" x14ac:dyDescent="0.3">
      <c r="A976" s="1">
        <v>975</v>
      </c>
      <c r="B976" s="7" t="s">
        <v>169</v>
      </c>
      <c r="C976" s="38" t="s">
        <v>14</v>
      </c>
      <c r="D976" s="1">
        <v>24</v>
      </c>
      <c r="E976" s="4" t="str">
        <f>IF(Table1[[#This Row],[Bit (pixel)]]=8,"Grayscale",IF(Table1[[#This Row],[Bit (pixel)]]=24,"True Color",""))</f>
        <v>True Color</v>
      </c>
      <c r="F976" s="3">
        <v>75.14</v>
      </c>
      <c r="G976" s="2" t="s">
        <v>224</v>
      </c>
      <c r="H976" s="2" t="s">
        <v>7</v>
      </c>
      <c r="I976" s="1">
        <v>3</v>
      </c>
      <c r="J976" s="3">
        <v>16.04</v>
      </c>
      <c r="K976" s="3">
        <v>1.2</v>
      </c>
      <c r="L976" s="3">
        <f>LOG10(255^2/Table1[[#This Row],[MSE]])*10</f>
        <v>47.338991148202858</v>
      </c>
      <c r="M976" s="3">
        <f>(Table1[[#This Row],[Ukuran Asli (kb)]]-Table1[[#This Row],[Ukuran Hasil (kb)]])/Table1[[#This Row],[Ukuran Asli (kb)]]*100</f>
        <v>78.653180729305291</v>
      </c>
      <c r="N976" s="6" t="s">
        <v>245</v>
      </c>
    </row>
    <row r="977" spans="1:14" ht="15.75" thickBot="1" x14ac:dyDescent="0.3">
      <c r="A977" s="1">
        <v>976</v>
      </c>
      <c r="B977" s="7" t="s">
        <v>169</v>
      </c>
      <c r="C977" s="38" t="s">
        <v>14</v>
      </c>
      <c r="D977" s="1">
        <v>24</v>
      </c>
      <c r="E977" s="4" t="str">
        <f>IF(Table1[[#This Row],[Bit (pixel)]]=8,"Grayscale",IF(Table1[[#This Row],[Bit (pixel)]]=24,"True Color",""))</f>
        <v>True Color</v>
      </c>
      <c r="F977" s="3">
        <v>75.14</v>
      </c>
      <c r="G977" s="2" t="s">
        <v>224</v>
      </c>
      <c r="H977" s="2" t="s">
        <v>11</v>
      </c>
      <c r="I977" s="1">
        <v>1</v>
      </c>
      <c r="J977" s="3">
        <v>19.73</v>
      </c>
      <c r="K977" s="3">
        <v>1.0000000000000001E-5</v>
      </c>
      <c r="L977" s="3">
        <f>LOG10(255^2/Table1[[#This Row],[MSE]])*10</f>
        <v>98.130803608679116</v>
      </c>
      <c r="M977" s="3">
        <f>(Table1[[#This Row],[Ukuran Asli (kb)]]-Table1[[#This Row],[Ukuran Hasil (kb)]])/Table1[[#This Row],[Ukuran Asli (kb)]]*100</f>
        <v>73.74234761778014</v>
      </c>
      <c r="N977" s="6" t="s">
        <v>245</v>
      </c>
    </row>
    <row r="978" spans="1:14" ht="15.75" thickBot="1" x14ac:dyDescent="0.3">
      <c r="A978" s="1">
        <v>977</v>
      </c>
      <c r="B978" s="7" t="s">
        <v>169</v>
      </c>
      <c r="C978" s="38" t="s">
        <v>14</v>
      </c>
      <c r="D978" s="1">
        <v>24</v>
      </c>
      <c r="E978" s="4" t="str">
        <f>IF(Table1[[#This Row],[Bit (pixel)]]=8,"Grayscale",IF(Table1[[#This Row],[Bit (pixel)]]=24,"True Color",""))</f>
        <v>True Color</v>
      </c>
      <c r="F978" s="3">
        <v>75.14</v>
      </c>
      <c r="G978" s="2" t="s">
        <v>224</v>
      </c>
      <c r="H978" s="2" t="s">
        <v>11</v>
      </c>
      <c r="I978" s="1">
        <v>2</v>
      </c>
      <c r="J978" s="3">
        <v>19.579999999999998</v>
      </c>
      <c r="K978" s="3">
        <v>0.04</v>
      </c>
      <c r="L978" s="3">
        <f>LOG10(255^2/Table1[[#This Row],[MSE]])*10</f>
        <v>62.110203695399477</v>
      </c>
      <c r="M978" s="3">
        <f>(Table1[[#This Row],[Ukuran Asli (kb)]]-Table1[[#This Row],[Ukuran Hasil (kb)]])/Table1[[#This Row],[Ukuran Asli (kb)]]*100</f>
        <v>73.941974980037259</v>
      </c>
      <c r="N978" s="6" t="s">
        <v>245</v>
      </c>
    </row>
    <row r="979" spans="1:14" ht="15.75" thickBot="1" x14ac:dyDescent="0.3">
      <c r="A979" s="1">
        <v>978</v>
      </c>
      <c r="B979" s="7" t="s">
        <v>169</v>
      </c>
      <c r="C979" s="38" t="s">
        <v>14</v>
      </c>
      <c r="D979" s="1">
        <v>24</v>
      </c>
      <c r="E979" s="4" t="str">
        <f>IF(Table1[[#This Row],[Bit (pixel)]]=8,"Grayscale",IF(Table1[[#This Row],[Bit (pixel)]]=24,"True Color",""))</f>
        <v>True Color</v>
      </c>
      <c r="F979" s="3">
        <v>75.14</v>
      </c>
      <c r="G979" s="2" t="s">
        <v>224</v>
      </c>
      <c r="H979" s="2" t="s">
        <v>11</v>
      </c>
      <c r="I979" s="1">
        <v>3</v>
      </c>
      <c r="J979" s="3">
        <v>18.7</v>
      </c>
      <c r="K979" s="3">
        <v>0.39</v>
      </c>
      <c r="L979" s="3">
        <f>LOG10(255^2/Table1[[#This Row],[MSE]])*10</f>
        <v>52.220157538414114</v>
      </c>
      <c r="M979" s="3">
        <f>(Table1[[#This Row],[Ukuran Asli (kb)]]-Table1[[#This Row],[Ukuran Hasil (kb)]])/Table1[[#This Row],[Ukuran Asli (kb)]]*100</f>
        <v>75.113122171945705</v>
      </c>
      <c r="N979" s="6" t="s">
        <v>245</v>
      </c>
    </row>
    <row r="980" spans="1:14" ht="15.75" thickBot="1" x14ac:dyDescent="0.3">
      <c r="A980" s="1">
        <v>979</v>
      </c>
      <c r="B980" s="7" t="s">
        <v>169</v>
      </c>
      <c r="C980" s="38" t="s">
        <v>14</v>
      </c>
      <c r="D980" s="1">
        <v>24</v>
      </c>
      <c r="E980" s="4" t="str">
        <f>IF(Table1[[#This Row],[Bit (pixel)]]=8,"Grayscale",IF(Table1[[#This Row],[Bit (pixel)]]=24,"True Color",""))</f>
        <v>True Color</v>
      </c>
      <c r="F980" s="3">
        <v>75.14</v>
      </c>
      <c r="G980" s="2" t="s">
        <v>224</v>
      </c>
      <c r="H980" s="2" t="s">
        <v>12</v>
      </c>
      <c r="I980" s="1">
        <v>1</v>
      </c>
      <c r="J980" s="3">
        <v>19.73</v>
      </c>
      <c r="K980" s="3">
        <v>1.0000000000000001E-5</v>
      </c>
      <c r="L980" s="3">
        <f>LOG10(255^2/Table1[[#This Row],[MSE]])*10</f>
        <v>98.130803608679116</v>
      </c>
      <c r="M980" s="3">
        <f>(Table1[[#This Row],[Ukuran Asli (kb)]]-Table1[[#This Row],[Ukuran Hasil (kb)]])/Table1[[#This Row],[Ukuran Asli (kb)]]*100</f>
        <v>73.74234761778014</v>
      </c>
      <c r="N980" s="6" t="s">
        <v>245</v>
      </c>
    </row>
    <row r="981" spans="1:14" ht="15.75" thickBot="1" x14ac:dyDescent="0.3">
      <c r="A981" s="1">
        <v>980</v>
      </c>
      <c r="B981" s="7" t="s">
        <v>169</v>
      </c>
      <c r="C981" s="38" t="s">
        <v>14</v>
      </c>
      <c r="D981" s="1">
        <v>24</v>
      </c>
      <c r="E981" s="4" t="str">
        <f>IF(Table1[[#This Row],[Bit (pixel)]]=8,"Grayscale",IF(Table1[[#This Row],[Bit (pixel)]]=24,"True Color",""))</f>
        <v>True Color</v>
      </c>
      <c r="F981" s="3">
        <v>75.14</v>
      </c>
      <c r="G981" s="2" t="s">
        <v>224</v>
      </c>
      <c r="H981" s="2" t="s">
        <v>12</v>
      </c>
      <c r="I981" s="1">
        <v>2</v>
      </c>
      <c r="J981" s="3">
        <v>19.55</v>
      </c>
      <c r="K981" s="3">
        <v>0.04</v>
      </c>
      <c r="L981" s="3">
        <f>LOG10(255^2/Table1[[#This Row],[MSE]])*10</f>
        <v>62.110203695399477</v>
      </c>
      <c r="M981" s="3">
        <f>(Table1[[#This Row],[Ukuran Asli (kb)]]-Table1[[#This Row],[Ukuran Hasil (kb)]])/Table1[[#This Row],[Ukuran Asli (kb)]]*100</f>
        <v>73.981900452488688</v>
      </c>
      <c r="N981" s="6" t="s">
        <v>245</v>
      </c>
    </row>
    <row r="982" spans="1:14" ht="15.75" thickBot="1" x14ac:dyDescent="0.3">
      <c r="A982" s="1">
        <v>981</v>
      </c>
      <c r="B982" s="7" t="s">
        <v>169</v>
      </c>
      <c r="C982" s="38" t="s">
        <v>14</v>
      </c>
      <c r="D982" s="1">
        <v>24</v>
      </c>
      <c r="E982" s="4" t="str">
        <f>IF(Table1[[#This Row],[Bit (pixel)]]=8,"Grayscale",IF(Table1[[#This Row],[Bit (pixel)]]=24,"True Color",""))</f>
        <v>True Color</v>
      </c>
      <c r="F982" s="3">
        <v>75.14</v>
      </c>
      <c r="G982" s="2" t="s">
        <v>224</v>
      </c>
      <c r="H982" s="2" t="s">
        <v>12</v>
      </c>
      <c r="I982" s="1">
        <v>3</v>
      </c>
      <c r="J982" s="3">
        <v>18.600000000000001</v>
      </c>
      <c r="K982" s="3">
        <v>0.4</v>
      </c>
      <c r="L982" s="3">
        <f>LOG10(255^2/Table1[[#This Row],[MSE]])*10</f>
        <v>52.110203695399477</v>
      </c>
      <c r="M982" s="3">
        <f>(Table1[[#This Row],[Ukuran Asli (kb)]]-Table1[[#This Row],[Ukuran Hasil (kb)]])/Table1[[#This Row],[Ukuran Asli (kb)]]*100</f>
        <v>75.246207080117117</v>
      </c>
      <c r="N982" s="6" t="s">
        <v>245</v>
      </c>
    </row>
    <row r="983" spans="1:14" ht="15.75" thickBot="1" x14ac:dyDescent="0.3">
      <c r="A983" s="1">
        <v>982</v>
      </c>
      <c r="B983" s="7" t="s">
        <v>170</v>
      </c>
      <c r="C983" s="38" t="s">
        <v>14</v>
      </c>
      <c r="D983" s="1">
        <v>24</v>
      </c>
      <c r="E983" s="4" t="str">
        <f>IF(Table1[[#This Row],[Bit (pixel)]]=8,"Grayscale",IF(Table1[[#This Row],[Bit (pixel)]]=24,"True Color",""))</f>
        <v>True Color</v>
      </c>
      <c r="F983" s="3">
        <v>110.49</v>
      </c>
      <c r="G983" s="2" t="s">
        <v>223</v>
      </c>
      <c r="H983" s="2" t="s">
        <v>7</v>
      </c>
      <c r="I983" s="1">
        <v>1</v>
      </c>
      <c r="J983" s="3">
        <v>29.5</v>
      </c>
      <c r="K983" s="3">
        <v>5.0000000000000001E-3</v>
      </c>
      <c r="L983" s="3">
        <f>LOG10(255^2/Table1[[#This Row],[MSE]])*10</f>
        <v>71.141103565318915</v>
      </c>
      <c r="M983" s="3">
        <f>(Table1[[#This Row],[Ukuran Asli (kb)]]-Table1[[#This Row],[Ukuran Hasil (kb)]])/Table1[[#This Row],[Ukuran Asli (kb)]]*100</f>
        <v>73.300751199203546</v>
      </c>
      <c r="N983" s="6" t="s">
        <v>245</v>
      </c>
    </row>
    <row r="984" spans="1:14" ht="15.75" thickBot="1" x14ac:dyDescent="0.3">
      <c r="A984" s="1">
        <v>983</v>
      </c>
      <c r="B984" s="7" t="s">
        <v>170</v>
      </c>
      <c r="C984" s="38" t="s">
        <v>14</v>
      </c>
      <c r="D984" s="1">
        <v>24</v>
      </c>
      <c r="E984" s="4" t="str">
        <f>IF(Table1[[#This Row],[Bit (pixel)]]=8,"Grayscale",IF(Table1[[#This Row],[Bit (pixel)]]=24,"True Color",""))</f>
        <v>True Color</v>
      </c>
      <c r="F984" s="3">
        <v>110.49</v>
      </c>
      <c r="G984" s="2" t="s">
        <v>223</v>
      </c>
      <c r="H984" s="2" t="s">
        <v>7</v>
      </c>
      <c r="I984" s="1">
        <v>2</v>
      </c>
      <c r="J984" s="3">
        <v>27.84</v>
      </c>
      <c r="K984" s="3">
        <v>0.51</v>
      </c>
      <c r="L984" s="3">
        <f>LOG10(255^2/Table1[[#This Row],[MSE]])*10</f>
        <v>51.055101847699746</v>
      </c>
      <c r="M984" s="3">
        <f>(Table1[[#This Row],[Ukuran Asli (kb)]]-Table1[[#This Row],[Ukuran Hasil (kb)]])/Table1[[#This Row],[Ukuran Asli (kb)]]*100</f>
        <v>74.803149606299215</v>
      </c>
      <c r="N984" s="6" t="s">
        <v>245</v>
      </c>
    </row>
    <row r="985" spans="1:14" ht="15.75" thickBot="1" x14ac:dyDescent="0.3">
      <c r="A985" s="1">
        <v>984</v>
      </c>
      <c r="B985" s="7" t="s">
        <v>170</v>
      </c>
      <c r="C985" s="38" t="s">
        <v>14</v>
      </c>
      <c r="D985" s="1">
        <v>24</v>
      </c>
      <c r="E985" s="4" t="str">
        <f>IF(Table1[[#This Row],[Bit (pixel)]]=8,"Grayscale",IF(Table1[[#This Row],[Bit (pixel)]]=24,"True Color",""))</f>
        <v>True Color</v>
      </c>
      <c r="F985" s="3">
        <v>110.49</v>
      </c>
      <c r="G985" s="2" t="s">
        <v>223</v>
      </c>
      <c r="H985" s="2" t="s">
        <v>7</v>
      </c>
      <c r="I985" s="1">
        <v>3</v>
      </c>
      <c r="J985" s="3">
        <v>23.81</v>
      </c>
      <c r="K985" s="3">
        <v>3.5</v>
      </c>
      <c r="L985" s="3">
        <f>LOG10(255^2/Table1[[#This Row],[MSE]])*10</f>
        <v>42.690123165176345</v>
      </c>
      <c r="M985" s="3">
        <f>(Table1[[#This Row],[Ukuran Asli (kb)]]-Table1[[#This Row],[Ukuran Hasil (kb)]])/Table1[[#This Row],[Ukuran Asli (kb)]]*100</f>
        <v>78.450538510272423</v>
      </c>
      <c r="N985" s="6" t="s">
        <v>245</v>
      </c>
    </row>
    <row r="986" spans="1:14" ht="15.75" thickBot="1" x14ac:dyDescent="0.3">
      <c r="A986" s="1">
        <v>985</v>
      </c>
      <c r="B986" s="7" t="s">
        <v>170</v>
      </c>
      <c r="C986" s="38" t="s">
        <v>14</v>
      </c>
      <c r="D986" s="1">
        <v>24</v>
      </c>
      <c r="E986" s="4" t="str">
        <f>IF(Table1[[#This Row],[Bit (pixel)]]=8,"Grayscale",IF(Table1[[#This Row],[Bit (pixel)]]=24,"True Color",""))</f>
        <v>True Color</v>
      </c>
      <c r="F986" s="3">
        <v>110.49</v>
      </c>
      <c r="G986" s="2" t="s">
        <v>223</v>
      </c>
      <c r="H986" s="2" t="s">
        <v>11</v>
      </c>
      <c r="I986" s="1">
        <v>1</v>
      </c>
      <c r="J986" s="3">
        <v>29.5</v>
      </c>
      <c r="K986" s="3">
        <v>1.0000000000000001E-5</v>
      </c>
      <c r="L986" s="3">
        <f>LOG10(255^2/Table1[[#This Row],[MSE]])*10</f>
        <v>98.130803608679116</v>
      </c>
      <c r="M986" s="3">
        <f>(Table1[[#This Row],[Ukuran Asli (kb)]]-Table1[[#This Row],[Ukuran Hasil (kb)]])/Table1[[#This Row],[Ukuran Asli (kb)]]*100</f>
        <v>73.300751199203546</v>
      </c>
      <c r="N986" s="6" t="s">
        <v>245</v>
      </c>
    </row>
    <row r="987" spans="1:14" ht="15.75" thickBot="1" x14ac:dyDescent="0.3">
      <c r="A987" s="1">
        <v>986</v>
      </c>
      <c r="B987" s="7" t="s">
        <v>170</v>
      </c>
      <c r="C987" s="38" t="s">
        <v>14</v>
      </c>
      <c r="D987" s="1">
        <v>24</v>
      </c>
      <c r="E987" s="4" t="str">
        <f>IF(Table1[[#This Row],[Bit (pixel)]]=8,"Grayscale",IF(Table1[[#This Row],[Bit (pixel)]]=24,"True Color",""))</f>
        <v>True Color</v>
      </c>
      <c r="F987" s="3">
        <v>110.49</v>
      </c>
      <c r="G987" s="2" t="s">
        <v>223</v>
      </c>
      <c r="H987" s="2" t="s">
        <v>11</v>
      </c>
      <c r="I987" s="1">
        <v>2</v>
      </c>
      <c r="J987" s="3">
        <v>29.22</v>
      </c>
      <c r="K987" s="3">
        <v>0.08</v>
      </c>
      <c r="L987" s="3">
        <f>LOG10(255^2/Table1[[#This Row],[MSE]])*10</f>
        <v>59.099903738759672</v>
      </c>
      <c r="M987" s="3">
        <f>(Table1[[#This Row],[Ukuran Asli (kb)]]-Table1[[#This Row],[Ukuran Hasil (kb)]])/Table1[[#This Row],[Ukuran Asli (kb)]]*100</f>
        <v>73.554167797990772</v>
      </c>
      <c r="N987" s="6" t="s">
        <v>245</v>
      </c>
    </row>
    <row r="988" spans="1:14" ht="15.75" thickBot="1" x14ac:dyDescent="0.3">
      <c r="A988" s="1">
        <v>987</v>
      </c>
      <c r="B988" s="7" t="s">
        <v>170</v>
      </c>
      <c r="C988" s="38" t="s">
        <v>14</v>
      </c>
      <c r="D988" s="1">
        <v>24</v>
      </c>
      <c r="E988" s="4" t="str">
        <f>IF(Table1[[#This Row],[Bit (pixel)]]=8,"Grayscale",IF(Table1[[#This Row],[Bit (pixel)]]=24,"True Color",""))</f>
        <v>True Color</v>
      </c>
      <c r="F988" s="3">
        <v>110.49</v>
      </c>
      <c r="G988" s="2" t="s">
        <v>223</v>
      </c>
      <c r="H988" s="2" t="s">
        <v>11</v>
      </c>
      <c r="I988" s="1">
        <v>3</v>
      </c>
      <c r="J988" s="3">
        <v>27.98</v>
      </c>
      <c r="K988" s="3">
        <v>1.32</v>
      </c>
      <c r="L988" s="3">
        <f>LOG10(255^2/Table1[[#This Row],[MSE]])*10</f>
        <v>46.925064296620604</v>
      </c>
      <c r="M988" s="3">
        <f>(Table1[[#This Row],[Ukuran Asli (kb)]]-Table1[[#This Row],[Ukuran Hasil (kb)]])/Table1[[#This Row],[Ukuran Asli (kb)]]*100</f>
        <v>74.676441306905588</v>
      </c>
      <c r="N988" s="6" t="s">
        <v>245</v>
      </c>
    </row>
    <row r="989" spans="1:14" ht="15.75" thickBot="1" x14ac:dyDescent="0.3">
      <c r="A989" s="1">
        <v>988</v>
      </c>
      <c r="B989" s="7" t="s">
        <v>170</v>
      </c>
      <c r="C989" s="38" t="s">
        <v>14</v>
      </c>
      <c r="D989" s="1">
        <v>24</v>
      </c>
      <c r="E989" s="4" t="str">
        <f>IF(Table1[[#This Row],[Bit (pixel)]]=8,"Grayscale",IF(Table1[[#This Row],[Bit (pixel)]]=24,"True Color",""))</f>
        <v>True Color</v>
      </c>
      <c r="F989" s="3">
        <v>110.49</v>
      </c>
      <c r="G989" s="2" t="s">
        <v>223</v>
      </c>
      <c r="H989" s="2" t="s">
        <v>12</v>
      </c>
      <c r="I989" s="1">
        <v>1</v>
      </c>
      <c r="J989" s="3">
        <v>29.5</v>
      </c>
      <c r="K989" s="3">
        <v>1.0000000000000001E-5</v>
      </c>
      <c r="L989" s="3">
        <f>LOG10(255^2/Table1[[#This Row],[MSE]])*10</f>
        <v>98.130803608679116</v>
      </c>
      <c r="M989" s="3">
        <f>(Table1[[#This Row],[Ukuran Asli (kb)]]-Table1[[#This Row],[Ukuran Hasil (kb)]])/Table1[[#This Row],[Ukuran Asli (kb)]]*100</f>
        <v>73.300751199203546</v>
      </c>
      <c r="N989" s="6" t="s">
        <v>245</v>
      </c>
    </row>
    <row r="990" spans="1:14" ht="15.75" thickBot="1" x14ac:dyDescent="0.3">
      <c r="A990" s="1">
        <v>989</v>
      </c>
      <c r="B990" s="7" t="s">
        <v>170</v>
      </c>
      <c r="C990" s="38" t="s">
        <v>14</v>
      </c>
      <c r="D990" s="1">
        <v>24</v>
      </c>
      <c r="E990" s="4" t="str">
        <f>IF(Table1[[#This Row],[Bit (pixel)]]=8,"Grayscale",IF(Table1[[#This Row],[Bit (pixel)]]=24,"True Color",""))</f>
        <v>True Color</v>
      </c>
      <c r="F990" s="3">
        <v>110.49</v>
      </c>
      <c r="G990" s="2" t="s">
        <v>223</v>
      </c>
      <c r="H990" s="2" t="s">
        <v>12</v>
      </c>
      <c r="I990" s="1">
        <v>2</v>
      </c>
      <c r="J990" s="3">
        <v>29.19</v>
      </c>
      <c r="K990" s="3">
        <v>0.08</v>
      </c>
      <c r="L990" s="3">
        <f>LOG10(255^2/Table1[[#This Row],[MSE]])*10</f>
        <v>59.099903738759672</v>
      </c>
      <c r="M990" s="3">
        <f>(Table1[[#This Row],[Ukuran Asli (kb)]]-Table1[[#This Row],[Ukuran Hasil (kb)]])/Table1[[#This Row],[Ukuran Asli (kb)]]*100</f>
        <v>73.581319576432264</v>
      </c>
      <c r="N990" s="6" t="s">
        <v>245</v>
      </c>
    </row>
    <row r="991" spans="1:14" ht="15.75" thickBot="1" x14ac:dyDescent="0.3">
      <c r="A991" s="1">
        <v>990</v>
      </c>
      <c r="B991" s="7" t="s">
        <v>170</v>
      </c>
      <c r="C991" s="38" t="s">
        <v>14</v>
      </c>
      <c r="D991" s="1">
        <v>24</v>
      </c>
      <c r="E991" s="4" t="str">
        <f>IF(Table1[[#This Row],[Bit (pixel)]]=8,"Grayscale",IF(Table1[[#This Row],[Bit (pixel)]]=24,"True Color",""))</f>
        <v>True Color</v>
      </c>
      <c r="F991" s="3">
        <v>110.49</v>
      </c>
      <c r="G991" s="2" t="s">
        <v>223</v>
      </c>
      <c r="H991" s="2" t="s">
        <v>12</v>
      </c>
      <c r="I991" s="1">
        <v>3</v>
      </c>
      <c r="J991" s="3">
        <v>27.55</v>
      </c>
      <c r="K991" s="3">
        <v>1.27</v>
      </c>
      <c r="L991" s="3">
        <f>LOG10(255^2/Table1[[#This Row],[MSE]])*10</f>
        <v>47.09276639911954</v>
      </c>
      <c r="M991" s="3">
        <f>(Table1[[#This Row],[Ukuran Asli (kb)]]-Table1[[#This Row],[Ukuran Hasil (kb)]])/Table1[[#This Row],[Ukuran Asli (kb)]]*100</f>
        <v>75.065616797900262</v>
      </c>
      <c r="N991" s="6" t="s">
        <v>245</v>
      </c>
    </row>
    <row r="992" spans="1:14" ht="15.75" thickBot="1" x14ac:dyDescent="0.3">
      <c r="A992" s="1">
        <v>991</v>
      </c>
      <c r="B992" s="7" t="s">
        <v>171</v>
      </c>
      <c r="C992" s="38" t="s">
        <v>14</v>
      </c>
      <c r="D992" s="1">
        <v>24</v>
      </c>
      <c r="E992" s="4" t="str">
        <f>IF(Table1[[#This Row],[Bit (pixel)]]=8,"Grayscale",IF(Table1[[#This Row],[Bit (pixel)]]=24,"True Color",""))</f>
        <v>True Color</v>
      </c>
      <c r="F992" s="3">
        <v>110.39</v>
      </c>
      <c r="G992" s="2" t="s">
        <v>222</v>
      </c>
      <c r="H992" s="2" t="s">
        <v>7</v>
      </c>
      <c r="I992" s="1">
        <v>1</v>
      </c>
      <c r="J992" s="3">
        <v>31.41</v>
      </c>
      <c r="K992" s="3">
        <v>0.01</v>
      </c>
      <c r="L992" s="3">
        <f>LOG10(255^2/Table1[[#This Row],[MSE]])*10</f>
        <v>68.130803608679102</v>
      </c>
      <c r="M992" s="3">
        <f>(Table1[[#This Row],[Ukuran Asli (kb)]]-Table1[[#This Row],[Ukuran Hasil (kb)]])/Table1[[#This Row],[Ukuran Asli (kb)]]*100</f>
        <v>71.546335718815115</v>
      </c>
      <c r="N992" s="6" t="s">
        <v>245</v>
      </c>
    </row>
    <row r="993" spans="1:14" ht="15.75" thickBot="1" x14ac:dyDescent="0.3">
      <c r="A993" s="1">
        <v>992</v>
      </c>
      <c r="B993" s="7" t="s">
        <v>171</v>
      </c>
      <c r="C993" s="38" t="s">
        <v>14</v>
      </c>
      <c r="D993" s="1">
        <v>24</v>
      </c>
      <c r="E993" s="4" t="str">
        <f>IF(Table1[[#This Row],[Bit (pixel)]]=8,"Grayscale",IF(Table1[[#This Row],[Bit (pixel)]]=24,"True Color",""))</f>
        <v>True Color</v>
      </c>
      <c r="F993" s="3">
        <v>110.39</v>
      </c>
      <c r="G993" s="2" t="s">
        <v>222</v>
      </c>
      <c r="H993" s="2" t="s">
        <v>7</v>
      </c>
      <c r="I993" s="1">
        <v>2</v>
      </c>
      <c r="J993" s="3">
        <v>29.27</v>
      </c>
      <c r="K993" s="3">
        <v>0.71</v>
      </c>
      <c r="L993" s="3">
        <f>LOG10(255^2/Table1[[#This Row],[MSE]])*10</f>
        <v>49.618220121488356</v>
      </c>
      <c r="M993" s="3">
        <f>(Table1[[#This Row],[Ukuran Asli (kb)]]-Table1[[#This Row],[Ukuran Hasil (kb)]])/Table1[[#This Row],[Ukuran Asli (kb)]]*100</f>
        <v>73.484917112057261</v>
      </c>
      <c r="N993" s="6" t="s">
        <v>245</v>
      </c>
    </row>
    <row r="994" spans="1:14" ht="15.75" thickBot="1" x14ac:dyDescent="0.3">
      <c r="A994" s="1">
        <v>993</v>
      </c>
      <c r="B994" s="7" t="s">
        <v>171</v>
      </c>
      <c r="C994" s="38" t="s">
        <v>14</v>
      </c>
      <c r="D994" s="1">
        <v>24</v>
      </c>
      <c r="E994" s="4" t="str">
        <f>IF(Table1[[#This Row],[Bit (pixel)]]=8,"Grayscale",IF(Table1[[#This Row],[Bit (pixel)]]=24,"True Color",""))</f>
        <v>True Color</v>
      </c>
      <c r="F994" s="3">
        <v>110.39</v>
      </c>
      <c r="G994" s="2" t="s">
        <v>222</v>
      </c>
      <c r="H994" s="2" t="s">
        <v>7</v>
      </c>
      <c r="I994" s="1">
        <v>3</v>
      </c>
      <c r="J994" s="3">
        <v>25.44</v>
      </c>
      <c r="K994" s="3">
        <v>4.6100000000000003</v>
      </c>
      <c r="L994" s="3">
        <f>LOG10(255^2/Table1[[#This Row],[MSE]])*10</f>
        <v>41.493794354782622</v>
      </c>
      <c r="M994" s="3">
        <f>(Table1[[#This Row],[Ukuran Asli (kb)]]-Table1[[#This Row],[Ukuran Hasil (kb)]])/Table1[[#This Row],[Ukuran Asli (kb)]]*100</f>
        <v>76.954434278467261</v>
      </c>
      <c r="N994" s="6" t="s">
        <v>245</v>
      </c>
    </row>
    <row r="995" spans="1:14" ht="15.75" thickBot="1" x14ac:dyDescent="0.3">
      <c r="A995" s="1">
        <v>994</v>
      </c>
      <c r="B995" s="7" t="s">
        <v>171</v>
      </c>
      <c r="C995" s="38" t="s">
        <v>14</v>
      </c>
      <c r="D995" s="1">
        <v>24</v>
      </c>
      <c r="E995" s="4" t="str">
        <f>IF(Table1[[#This Row],[Bit (pixel)]]=8,"Grayscale",IF(Table1[[#This Row],[Bit (pixel)]]=24,"True Color",""))</f>
        <v>True Color</v>
      </c>
      <c r="F995" s="3">
        <v>110.39</v>
      </c>
      <c r="G995" s="2" t="s">
        <v>222</v>
      </c>
      <c r="H995" s="2" t="s">
        <v>11</v>
      </c>
      <c r="I995" s="1">
        <v>1</v>
      </c>
      <c r="J995" s="3">
        <v>31.4</v>
      </c>
      <c r="K995" s="3">
        <v>2.0000000000000002E-5</v>
      </c>
      <c r="L995" s="3">
        <f>LOG10(255^2/Table1[[#This Row],[MSE]])*10</f>
        <v>95.120503652039304</v>
      </c>
      <c r="M995" s="3">
        <f>(Table1[[#This Row],[Ukuran Asli (kb)]]-Table1[[#This Row],[Ukuran Hasil (kb)]])/Table1[[#This Row],[Ukuran Asli (kb)]]*100</f>
        <v>71.555394510372324</v>
      </c>
      <c r="N995" s="6" t="s">
        <v>245</v>
      </c>
    </row>
    <row r="996" spans="1:14" ht="15.75" thickBot="1" x14ac:dyDescent="0.3">
      <c r="A996" s="1">
        <v>995</v>
      </c>
      <c r="B996" s="7" t="s">
        <v>171</v>
      </c>
      <c r="C996" s="38" t="s">
        <v>14</v>
      </c>
      <c r="D996" s="1">
        <v>24</v>
      </c>
      <c r="E996" s="4" t="str">
        <f>IF(Table1[[#This Row],[Bit (pixel)]]=8,"Grayscale",IF(Table1[[#This Row],[Bit (pixel)]]=24,"True Color",""))</f>
        <v>True Color</v>
      </c>
      <c r="F996" s="3">
        <v>110.39</v>
      </c>
      <c r="G996" s="2" t="s">
        <v>222</v>
      </c>
      <c r="H996" s="2" t="s">
        <v>11</v>
      </c>
      <c r="I996" s="1">
        <v>2</v>
      </c>
      <c r="J996" s="3">
        <v>31.09</v>
      </c>
      <c r="K996" s="3">
        <v>0.09</v>
      </c>
      <c r="L996" s="3">
        <f>LOG10(255^2/Table1[[#This Row],[MSE]])*10</f>
        <v>58.588378514285857</v>
      </c>
      <c r="M996" s="3">
        <f>(Table1[[#This Row],[Ukuran Asli (kb)]]-Table1[[#This Row],[Ukuran Hasil (kb)]])/Table1[[#This Row],[Ukuran Asli (kb)]]*100</f>
        <v>71.836217048645707</v>
      </c>
      <c r="N996" s="6" t="s">
        <v>245</v>
      </c>
    </row>
    <row r="997" spans="1:14" ht="15.75" thickBot="1" x14ac:dyDescent="0.3">
      <c r="A997" s="1">
        <v>996</v>
      </c>
      <c r="B997" s="7" t="s">
        <v>171</v>
      </c>
      <c r="C997" s="38" t="s">
        <v>14</v>
      </c>
      <c r="D997" s="1">
        <v>24</v>
      </c>
      <c r="E997" s="4" t="str">
        <f>IF(Table1[[#This Row],[Bit (pixel)]]=8,"Grayscale",IF(Table1[[#This Row],[Bit (pixel)]]=24,"True Color",""))</f>
        <v>True Color</v>
      </c>
      <c r="F997" s="3">
        <v>110.39</v>
      </c>
      <c r="G997" s="2" t="s">
        <v>222</v>
      </c>
      <c r="H997" s="2" t="s">
        <v>11</v>
      </c>
      <c r="I997" s="1">
        <v>3</v>
      </c>
      <c r="J997" s="3">
        <v>29.31</v>
      </c>
      <c r="K997" s="3">
        <v>1.47</v>
      </c>
      <c r="L997" s="3">
        <f>LOG10(255^2/Table1[[#This Row],[MSE]])*10</f>
        <v>46.457630261197345</v>
      </c>
      <c r="M997" s="3">
        <f>(Table1[[#This Row],[Ukuran Asli (kb)]]-Table1[[#This Row],[Ukuran Hasil (kb)]])/Table1[[#This Row],[Ukuran Asli (kb)]]*100</f>
        <v>73.448681945828426</v>
      </c>
      <c r="N997" s="6" t="s">
        <v>245</v>
      </c>
    </row>
    <row r="998" spans="1:14" ht="15.75" thickBot="1" x14ac:dyDescent="0.3">
      <c r="A998" s="1">
        <v>997</v>
      </c>
      <c r="B998" s="7" t="s">
        <v>171</v>
      </c>
      <c r="C998" s="38" t="s">
        <v>14</v>
      </c>
      <c r="D998" s="1">
        <v>24</v>
      </c>
      <c r="E998" s="4" t="str">
        <f>IF(Table1[[#This Row],[Bit (pixel)]]=8,"Grayscale",IF(Table1[[#This Row],[Bit (pixel)]]=24,"True Color",""))</f>
        <v>True Color</v>
      </c>
      <c r="F998" s="3">
        <v>110.39</v>
      </c>
      <c r="G998" s="2" t="s">
        <v>222</v>
      </c>
      <c r="H998" s="2" t="s">
        <v>12</v>
      </c>
      <c r="I998" s="1">
        <v>1</v>
      </c>
      <c r="J998" s="3">
        <v>31.4</v>
      </c>
      <c r="K998" s="3">
        <v>1E-4</v>
      </c>
      <c r="L998" s="3">
        <f>LOG10(255^2/Table1[[#This Row],[MSE]])*10</f>
        <v>88.130803608679116</v>
      </c>
      <c r="M998" s="3">
        <f>(Table1[[#This Row],[Ukuran Asli (kb)]]-Table1[[#This Row],[Ukuran Hasil (kb)]])/Table1[[#This Row],[Ukuran Asli (kb)]]*100</f>
        <v>71.555394510372324</v>
      </c>
      <c r="N998" s="6" t="s">
        <v>245</v>
      </c>
    </row>
    <row r="999" spans="1:14" ht="15.75" thickBot="1" x14ac:dyDescent="0.3">
      <c r="A999" s="1">
        <v>998</v>
      </c>
      <c r="B999" s="7" t="s">
        <v>171</v>
      </c>
      <c r="C999" s="38" t="s">
        <v>14</v>
      </c>
      <c r="D999" s="1">
        <v>24</v>
      </c>
      <c r="E999" s="4" t="str">
        <f>IF(Table1[[#This Row],[Bit (pixel)]]=8,"Grayscale",IF(Table1[[#This Row],[Bit (pixel)]]=24,"True Color",""))</f>
        <v>True Color</v>
      </c>
      <c r="F999" s="3">
        <v>110.39</v>
      </c>
      <c r="G999" s="2" t="s">
        <v>222</v>
      </c>
      <c r="H999" s="2" t="s">
        <v>12</v>
      </c>
      <c r="I999" s="1">
        <v>2</v>
      </c>
      <c r="J999" s="3">
        <v>30.99</v>
      </c>
      <c r="K999" s="3">
        <v>0.09</v>
      </c>
      <c r="L999" s="3">
        <f>LOG10(255^2/Table1[[#This Row],[MSE]])*10</f>
        <v>58.588378514285857</v>
      </c>
      <c r="M999" s="3">
        <f>(Table1[[#This Row],[Ukuran Asli (kb)]]-Table1[[#This Row],[Ukuran Hasil (kb)]])/Table1[[#This Row],[Ukuran Asli (kb)]]*100</f>
        <v>71.92680496421778</v>
      </c>
      <c r="N999" s="6" t="s">
        <v>245</v>
      </c>
    </row>
    <row r="1000" spans="1:14" ht="15.75" thickBot="1" x14ac:dyDescent="0.3">
      <c r="A1000" s="1">
        <v>999</v>
      </c>
      <c r="B1000" s="7" t="s">
        <v>171</v>
      </c>
      <c r="C1000" s="38" t="s">
        <v>14</v>
      </c>
      <c r="D1000" s="1">
        <v>24</v>
      </c>
      <c r="E1000" s="4" t="str">
        <f>IF(Table1[[#This Row],[Bit (pixel)]]=8,"Grayscale",IF(Table1[[#This Row],[Bit (pixel)]]=24,"True Color",""))</f>
        <v>True Color</v>
      </c>
      <c r="F1000" s="3">
        <v>110.39</v>
      </c>
      <c r="G1000" s="2" t="s">
        <v>222</v>
      </c>
      <c r="H1000" s="2" t="s">
        <v>12</v>
      </c>
      <c r="I1000" s="1">
        <v>3</v>
      </c>
      <c r="J1000" s="3">
        <v>29</v>
      </c>
      <c r="K1000" s="3">
        <v>1.37</v>
      </c>
      <c r="L1000" s="3">
        <f>LOG10(255^2/Table1[[#This Row],[MSE]])*10</f>
        <v>46.763597937115037</v>
      </c>
      <c r="M1000" s="3">
        <f>(Table1[[#This Row],[Ukuran Asli (kb)]]-Table1[[#This Row],[Ukuran Hasil (kb)]])/Table1[[#This Row],[Ukuran Asli (kb)]]*100</f>
        <v>73.72950448410181</v>
      </c>
      <c r="N1000" s="6" t="s">
        <v>245</v>
      </c>
    </row>
    <row r="1001" spans="1:14" ht="15.75" thickBot="1" x14ac:dyDescent="0.3">
      <c r="A1001" s="1">
        <v>1000</v>
      </c>
      <c r="B1001" s="7" t="s">
        <v>172</v>
      </c>
      <c r="C1001" s="38" t="s">
        <v>14</v>
      </c>
      <c r="D1001" s="1">
        <v>24</v>
      </c>
      <c r="E1001" s="4" t="str">
        <f>IF(Table1[[#This Row],[Bit (pixel)]]=8,"Grayscale",IF(Table1[[#This Row],[Bit (pixel)]]=24,"True Color",""))</f>
        <v>True Color</v>
      </c>
      <c r="F1001" s="3">
        <v>69.52</v>
      </c>
      <c r="G1001" s="2" t="s">
        <v>221</v>
      </c>
      <c r="H1001" s="2" t="s">
        <v>7</v>
      </c>
      <c r="I1001" s="1">
        <v>1</v>
      </c>
      <c r="J1001" s="3">
        <v>19.14</v>
      </c>
      <c r="K1001" s="3">
        <v>4.4999999999999997E-3</v>
      </c>
      <c r="L1001" s="3">
        <f>LOG10(255^2/Table1[[#This Row],[MSE]])*10</f>
        <v>71.598678470925677</v>
      </c>
      <c r="M1001" s="3">
        <f>(Table1[[#This Row],[Ukuran Asli (kb)]]-Table1[[#This Row],[Ukuran Hasil (kb)]])/Table1[[#This Row],[Ukuran Asli (kb)]]*100</f>
        <v>72.468354430379748</v>
      </c>
      <c r="N1001" s="6" t="s">
        <v>245</v>
      </c>
    </row>
    <row r="1002" spans="1:14" ht="15.75" thickBot="1" x14ac:dyDescent="0.3">
      <c r="A1002" s="1">
        <v>1001</v>
      </c>
      <c r="B1002" s="7" t="s">
        <v>172</v>
      </c>
      <c r="C1002" s="38" t="s">
        <v>14</v>
      </c>
      <c r="D1002" s="1">
        <v>24</v>
      </c>
      <c r="E1002" s="4" t="str">
        <f>IF(Table1[[#This Row],[Bit (pixel)]]=8,"Grayscale",IF(Table1[[#This Row],[Bit (pixel)]]=24,"True Color",""))</f>
        <v>True Color</v>
      </c>
      <c r="F1002" s="3">
        <v>69.52</v>
      </c>
      <c r="G1002" s="2" t="s">
        <v>221</v>
      </c>
      <c r="H1002" s="2" t="s">
        <v>7</v>
      </c>
      <c r="I1002" s="1">
        <v>2</v>
      </c>
      <c r="J1002" s="3">
        <v>18.11</v>
      </c>
      <c r="K1002" s="3">
        <v>0.28999999999999998</v>
      </c>
      <c r="L1002" s="3">
        <f>LOG10(255^2/Table1[[#This Row],[MSE]])*10</f>
        <v>53.506823629689542</v>
      </c>
      <c r="M1002" s="3">
        <f>(Table1[[#This Row],[Ukuran Asli (kb)]]-Table1[[#This Row],[Ukuran Hasil (kb)]])/Table1[[#This Row],[Ukuran Asli (kb)]]*100</f>
        <v>73.949942462600688</v>
      </c>
      <c r="N1002" s="6" t="s">
        <v>245</v>
      </c>
    </row>
    <row r="1003" spans="1:14" ht="15.75" thickBot="1" x14ac:dyDescent="0.3">
      <c r="A1003" s="1">
        <v>1002</v>
      </c>
      <c r="B1003" s="7" t="s">
        <v>172</v>
      </c>
      <c r="C1003" s="38" t="s">
        <v>14</v>
      </c>
      <c r="D1003" s="1">
        <v>24</v>
      </c>
      <c r="E1003" s="4" t="str">
        <f>IF(Table1[[#This Row],[Bit (pixel)]]=8,"Grayscale",IF(Table1[[#This Row],[Bit (pixel)]]=24,"True Color",""))</f>
        <v>True Color</v>
      </c>
      <c r="F1003" s="3">
        <v>69.52</v>
      </c>
      <c r="G1003" s="2" t="s">
        <v>221</v>
      </c>
      <c r="H1003" s="2" t="s">
        <v>7</v>
      </c>
      <c r="I1003" s="1">
        <v>3</v>
      </c>
      <c r="J1003" s="3">
        <v>16.13</v>
      </c>
      <c r="K1003" s="3">
        <v>1.88</v>
      </c>
      <c r="L1003" s="3">
        <f>LOG10(255^2/Table1[[#This Row],[MSE]])*10</f>
        <v>45.389225116042304</v>
      </c>
      <c r="M1003" s="3">
        <f>(Table1[[#This Row],[Ukuran Asli (kb)]]-Table1[[#This Row],[Ukuran Hasil (kb)]])/Table1[[#This Row],[Ukuran Asli (kb)]]*100</f>
        <v>76.79804372842348</v>
      </c>
      <c r="N1003" s="6" t="s">
        <v>245</v>
      </c>
    </row>
    <row r="1004" spans="1:14" ht="15.75" thickBot="1" x14ac:dyDescent="0.3">
      <c r="A1004" s="1">
        <v>1003</v>
      </c>
      <c r="B1004" s="7" t="s">
        <v>172</v>
      </c>
      <c r="C1004" s="38" t="s">
        <v>14</v>
      </c>
      <c r="D1004" s="1">
        <v>24</v>
      </c>
      <c r="E1004" s="4" t="str">
        <f>IF(Table1[[#This Row],[Bit (pixel)]]=8,"Grayscale",IF(Table1[[#This Row],[Bit (pixel)]]=24,"True Color",""))</f>
        <v>True Color</v>
      </c>
      <c r="F1004" s="3">
        <v>69.52</v>
      </c>
      <c r="G1004" s="2" t="s">
        <v>221</v>
      </c>
      <c r="H1004" s="2" t="s">
        <v>11</v>
      </c>
      <c r="I1004" s="1">
        <v>1</v>
      </c>
      <c r="J1004" s="3">
        <v>19.14</v>
      </c>
      <c r="K1004" s="3">
        <v>1.0000000000000001E-5</v>
      </c>
      <c r="L1004" s="3">
        <f>LOG10(255^2/Table1[[#This Row],[MSE]])*10</f>
        <v>98.130803608679116</v>
      </c>
      <c r="M1004" s="3">
        <f>(Table1[[#This Row],[Ukuran Asli (kb)]]-Table1[[#This Row],[Ukuran Hasil (kb)]])/Table1[[#This Row],[Ukuran Asli (kb)]]*100</f>
        <v>72.468354430379748</v>
      </c>
      <c r="N1004" s="6" t="s">
        <v>245</v>
      </c>
    </row>
    <row r="1005" spans="1:14" ht="15.75" thickBot="1" x14ac:dyDescent="0.3">
      <c r="A1005" s="1">
        <v>1004</v>
      </c>
      <c r="B1005" s="7" t="s">
        <v>172</v>
      </c>
      <c r="C1005" s="38" t="s">
        <v>14</v>
      </c>
      <c r="D1005" s="1">
        <v>24</v>
      </c>
      <c r="E1005" s="4" t="str">
        <f>IF(Table1[[#This Row],[Bit (pixel)]]=8,"Grayscale",IF(Table1[[#This Row],[Bit (pixel)]]=24,"True Color",""))</f>
        <v>True Color</v>
      </c>
      <c r="F1005" s="3">
        <v>69.52</v>
      </c>
      <c r="G1005" s="2" t="s">
        <v>221</v>
      </c>
      <c r="H1005" s="2" t="s">
        <v>11</v>
      </c>
      <c r="I1005" s="1">
        <v>2</v>
      </c>
      <c r="J1005" s="3">
        <v>18.95</v>
      </c>
      <c r="K1005" s="3">
        <v>0.04</v>
      </c>
      <c r="L1005" s="3">
        <f>LOG10(255^2/Table1[[#This Row],[MSE]])*10</f>
        <v>62.110203695399477</v>
      </c>
      <c r="M1005" s="3">
        <f>(Table1[[#This Row],[Ukuran Asli (kb)]]-Table1[[#This Row],[Ukuran Hasil (kb)]])/Table1[[#This Row],[Ukuran Asli (kb)]]*100</f>
        <v>72.741657077100115</v>
      </c>
      <c r="N1005" s="6" t="s">
        <v>245</v>
      </c>
    </row>
    <row r="1006" spans="1:14" ht="15.75" thickBot="1" x14ac:dyDescent="0.3">
      <c r="A1006" s="1">
        <v>1005</v>
      </c>
      <c r="B1006" s="7" t="s">
        <v>172</v>
      </c>
      <c r="C1006" s="38" t="s">
        <v>14</v>
      </c>
      <c r="D1006" s="1">
        <v>24</v>
      </c>
      <c r="E1006" s="4" t="str">
        <f>IF(Table1[[#This Row],[Bit (pixel)]]=8,"Grayscale",IF(Table1[[#This Row],[Bit (pixel)]]=24,"True Color",""))</f>
        <v>True Color</v>
      </c>
      <c r="F1006" s="3">
        <v>69.52</v>
      </c>
      <c r="G1006" s="2" t="s">
        <v>221</v>
      </c>
      <c r="H1006" s="2" t="s">
        <v>11</v>
      </c>
      <c r="I1006" s="1">
        <v>3</v>
      </c>
      <c r="J1006" s="3">
        <v>18.47</v>
      </c>
      <c r="K1006" s="3">
        <v>0.55000000000000004</v>
      </c>
      <c r="L1006" s="3">
        <f>LOG10(255^2/Table1[[#This Row],[MSE]])*10</f>
        <v>50.727176713736668</v>
      </c>
      <c r="M1006" s="3">
        <f>(Table1[[#This Row],[Ukuran Asli (kb)]]-Table1[[#This Row],[Ukuran Hasil (kb)]])/Table1[[#This Row],[Ukuran Asli (kb)]]*100</f>
        <v>73.43210586881473</v>
      </c>
      <c r="N1006" s="6" t="s">
        <v>245</v>
      </c>
    </row>
    <row r="1007" spans="1:14" ht="15.75" thickBot="1" x14ac:dyDescent="0.3">
      <c r="A1007" s="1">
        <v>1006</v>
      </c>
      <c r="B1007" s="7" t="s">
        <v>172</v>
      </c>
      <c r="C1007" s="38" t="s">
        <v>14</v>
      </c>
      <c r="D1007" s="1">
        <v>24</v>
      </c>
      <c r="E1007" s="4" t="str">
        <f>IF(Table1[[#This Row],[Bit (pixel)]]=8,"Grayscale",IF(Table1[[#This Row],[Bit (pixel)]]=24,"True Color",""))</f>
        <v>True Color</v>
      </c>
      <c r="F1007" s="3">
        <v>69.52</v>
      </c>
      <c r="G1007" s="2" t="s">
        <v>221</v>
      </c>
      <c r="H1007" s="2" t="s">
        <v>12</v>
      </c>
      <c r="I1007" s="1">
        <v>1</v>
      </c>
      <c r="J1007" s="3">
        <v>19.14</v>
      </c>
      <c r="K1007" s="3">
        <v>1.0000000000000001E-5</v>
      </c>
      <c r="L1007" s="3">
        <f>LOG10(255^2/Table1[[#This Row],[MSE]])*10</f>
        <v>98.130803608679116</v>
      </c>
      <c r="M1007" s="3">
        <f>(Table1[[#This Row],[Ukuran Asli (kb)]]-Table1[[#This Row],[Ukuran Hasil (kb)]])/Table1[[#This Row],[Ukuran Asli (kb)]]*100</f>
        <v>72.468354430379748</v>
      </c>
      <c r="N1007" s="6" t="s">
        <v>245</v>
      </c>
    </row>
    <row r="1008" spans="1:14" ht="15.75" thickBot="1" x14ac:dyDescent="0.3">
      <c r="A1008" s="1">
        <v>1007</v>
      </c>
      <c r="B1008" s="7" t="s">
        <v>172</v>
      </c>
      <c r="C1008" s="38" t="s">
        <v>14</v>
      </c>
      <c r="D1008" s="1">
        <v>24</v>
      </c>
      <c r="E1008" s="4" t="str">
        <f>IF(Table1[[#This Row],[Bit (pixel)]]=8,"Grayscale",IF(Table1[[#This Row],[Bit (pixel)]]=24,"True Color",""))</f>
        <v>True Color</v>
      </c>
      <c r="F1008" s="3">
        <v>69.52</v>
      </c>
      <c r="G1008" s="2" t="s">
        <v>221</v>
      </c>
      <c r="H1008" s="2" t="s">
        <v>12</v>
      </c>
      <c r="I1008" s="1">
        <v>2</v>
      </c>
      <c r="J1008" s="3">
        <v>18.95</v>
      </c>
      <c r="K1008" s="3">
        <v>0.04</v>
      </c>
      <c r="L1008" s="3">
        <f>LOG10(255^2/Table1[[#This Row],[MSE]])*10</f>
        <v>62.110203695399477</v>
      </c>
      <c r="M1008" s="3">
        <f>(Table1[[#This Row],[Ukuran Asli (kb)]]-Table1[[#This Row],[Ukuran Hasil (kb)]])/Table1[[#This Row],[Ukuran Asli (kb)]]*100</f>
        <v>72.741657077100115</v>
      </c>
      <c r="N1008" s="6" t="s">
        <v>245</v>
      </c>
    </row>
    <row r="1009" spans="1:14" ht="15.75" thickBot="1" x14ac:dyDescent="0.3">
      <c r="A1009" s="1">
        <v>1008</v>
      </c>
      <c r="B1009" s="7" t="s">
        <v>172</v>
      </c>
      <c r="C1009" s="38" t="s">
        <v>14</v>
      </c>
      <c r="D1009" s="1">
        <v>24</v>
      </c>
      <c r="E1009" s="4" t="str">
        <f>IF(Table1[[#This Row],[Bit (pixel)]]=8,"Grayscale",IF(Table1[[#This Row],[Bit (pixel)]]=24,"True Color",""))</f>
        <v>True Color</v>
      </c>
      <c r="F1009" s="3">
        <v>69.52</v>
      </c>
      <c r="G1009" s="2" t="s">
        <v>221</v>
      </c>
      <c r="H1009" s="2" t="s">
        <v>12</v>
      </c>
      <c r="I1009" s="1">
        <v>3</v>
      </c>
      <c r="J1009" s="3">
        <v>18.309999999999999</v>
      </c>
      <c r="K1009" s="3">
        <v>0.54</v>
      </c>
      <c r="L1009" s="3">
        <f>LOG10(255^2/Table1[[#This Row],[MSE]])*10</f>
        <v>50.806866010449419</v>
      </c>
      <c r="M1009" s="3">
        <f>(Table1[[#This Row],[Ukuran Asli (kb)]]-Table1[[#This Row],[Ukuran Hasil (kb)]])/Table1[[#This Row],[Ukuran Asli (kb)]]*100</f>
        <v>73.662255466052926</v>
      </c>
      <c r="N1009" s="6" t="s">
        <v>245</v>
      </c>
    </row>
    <row r="1010" spans="1:14" ht="15.75" thickBot="1" x14ac:dyDescent="0.3">
      <c r="A1010" s="1">
        <v>1009</v>
      </c>
      <c r="B1010" s="7" t="s">
        <v>173</v>
      </c>
      <c r="C1010" s="38" t="s">
        <v>14</v>
      </c>
      <c r="D1010" s="1">
        <v>24</v>
      </c>
      <c r="E1010" s="4" t="str">
        <f>IF(Table1[[#This Row],[Bit (pixel)]]=8,"Grayscale",IF(Table1[[#This Row],[Bit (pixel)]]=24,"True Color",""))</f>
        <v>True Color</v>
      </c>
      <c r="F1010" s="3">
        <v>203.81</v>
      </c>
      <c r="G1010" s="2" t="s">
        <v>220</v>
      </c>
      <c r="H1010" s="2" t="s">
        <v>7</v>
      </c>
      <c r="I1010" s="1">
        <v>1</v>
      </c>
      <c r="J1010" s="3">
        <v>55</v>
      </c>
      <c r="K1010" s="3">
        <v>0.01</v>
      </c>
      <c r="L1010" s="3">
        <f>LOG10(255^2/Table1[[#This Row],[MSE]])*10</f>
        <v>68.130803608679102</v>
      </c>
      <c r="M1010" s="3">
        <f>(Table1[[#This Row],[Ukuran Asli (kb)]]-Table1[[#This Row],[Ukuran Hasil (kb)]])/Table1[[#This Row],[Ukuran Asli (kb)]]*100</f>
        <v>73.014081742799661</v>
      </c>
      <c r="N1010" s="6" t="s">
        <v>245</v>
      </c>
    </row>
    <row r="1011" spans="1:14" ht="15.75" thickBot="1" x14ac:dyDescent="0.3">
      <c r="A1011" s="1">
        <v>1010</v>
      </c>
      <c r="B1011" s="7" t="s">
        <v>173</v>
      </c>
      <c r="C1011" s="38" t="s">
        <v>14</v>
      </c>
      <c r="D1011" s="1">
        <v>24</v>
      </c>
      <c r="E1011" s="4" t="str">
        <f>IF(Table1[[#This Row],[Bit (pixel)]]=8,"Grayscale",IF(Table1[[#This Row],[Bit (pixel)]]=24,"True Color",""))</f>
        <v>True Color</v>
      </c>
      <c r="F1011" s="3">
        <v>203.81</v>
      </c>
      <c r="G1011" s="2" t="s">
        <v>220</v>
      </c>
      <c r="H1011" s="2" t="s">
        <v>7</v>
      </c>
      <c r="I1011" s="1">
        <v>2</v>
      </c>
      <c r="J1011" s="3">
        <v>50.59</v>
      </c>
      <c r="K1011" s="3">
        <v>0.74</v>
      </c>
      <c r="L1011" s="3">
        <f>LOG10(255^2/Table1[[#This Row],[MSE]])*10</f>
        <v>49.43848641136934</v>
      </c>
      <c r="M1011" s="3">
        <f>(Table1[[#This Row],[Ukuran Asli (kb)]]-Table1[[#This Row],[Ukuran Hasil (kb)]])/Table1[[#This Row],[Ukuran Asli (kb)]]*100</f>
        <v>75.177861733967916</v>
      </c>
      <c r="N1011" s="6" t="s">
        <v>245</v>
      </c>
    </row>
    <row r="1012" spans="1:14" ht="15.75" thickBot="1" x14ac:dyDescent="0.3">
      <c r="A1012" s="1">
        <v>1011</v>
      </c>
      <c r="B1012" s="7" t="s">
        <v>173</v>
      </c>
      <c r="C1012" s="38" t="s">
        <v>14</v>
      </c>
      <c r="D1012" s="1">
        <v>24</v>
      </c>
      <c r="E1012" s="4" t="str">
        <f>IF(Table1[[#This Row],[Bit (pixel)]]=8,"Grayscale",IF(Table1[[#This Row],[Bit (pixel)]]=24,"True Color",""))</f>
        <v>True Color</v>
      </c>
      <c r="F1012" s="3">
        <v>203.81</v>
      </c>
      <c r="G1012" s="2" t="s">
        <v>220</v>
      </c>
      <c r="H1012" s="2" t="s">
        <v>7</v>
      </c>
      <c r="I1012" s="1">
        <v>3</v>
      </c>
      <c r="J1012" s="3">
        <v>42.38</v>
      </c>
      <c r="K1012" s="3">
        <v>3.86</v>
      </c>
      <c r="L1012" s="3">
        <f>LOG10(255^2/Table1[[#This Row],[MSE]])*10</f>
        <v>42.264930561961556</v>
      </c>
      <c r="M1012" s="3">
        <f>(Table1[[#This Row],[Ukuran Asli (kb)]]-Table1[[#This Row],[Ukuran Hasil (kb)]])/Table1[[#This Row],[Ukuran Asli (kb)]]*100</f>
        <v>79.206123350179098</v>
      </c>
      <c r="N1012" s="6" t="s">
        <v>245</v>
      </c>
    </row>
    <row r="1013" spans="1:14" ht="15.75" thickBot="1" x14ac:dyDescent="0.3">
      <c r="A1013" s="1">
        <v>1012</v>
      </c>
      <c r="B1013" s="7" t="s">
        <v>173</v>
      </c>
      <c r="C1013" s="38" t="s">
        <v>14</v>
      </c>
      <c r="D1013" s="1">
        <v>24</v>
      </c>
      <c r="E1013" s="4" t="str">
        <f>IF(Table1[[#This Row],[Bit (pixel)]]=8,"Grayscale",IF(Table1[[#This Row],[Bit (pixel)]]=24,"True Color",""))</f>
        <v>True Color</v>
      </c>
      <c r="F1013" s="3">
        <v>203.81</v>
      </c>
      <c r="G1013" s="2" t="s">
        <v>220</v>
      </c>
      <c r="H1013" s="2" t="s">
        <v>11</v>
      </c>
      <c r="I1013" s="1">
        <v>1</v>
      </c>
      <c r="J1013" s="3">
        <v>55</v>
      </c>
      <c r="K1013" s="3">
        <v>4.4999999999999999E-4</v>
      </c>
      <c r="L1013" s="3">
        <f>LOG10(255^2/Table1[[#This Row],[MSE]])*10</f>
        <v>81.598678470925677</v>
      </c>
      <c r="M1013" s="3">
        <f>(Table1[[#This Row],[Ukuran Asli (kb)]]-Table1[[#This Row],[Ukuran Hasil (kb)]])/Table1[[#This Row],[Ukuran Asli (kb)]]*100</f>
        <v>73.014081742799661</v>
      </c>
      <c r="N1013" s="6" t="s">
        <v>245</v>
      </c>
    </row>
    <row r="1014" spans="1:14" ht="15.75" thickBot="1" x14ac:dyDescent="0.3">
      <c r="A1014" s="1">
        <v>1013</v>
      </c>
      <c r="B1014" s="7" t="s">
        <v>173</v>
      </c>
      <c r="C1014" s="38" t="s">
        <v>14</v>
      </c>
      <c r="D1014" s="1">
        <v>24</v>
      </c>
      <c r="E1014" s="4" t="str">
        <f>IF(Table1[[#This Row],[Bit (pixel)]]=8,"Grayscale",IF(Table1[[#This Row],[Bit (pixel)]]=24,"True Color",""))</f>
        <v>True Color</v>
      </c>
      <c r="F1014" s="3">
        <v>203.81</v>
      </c>
      <c r="G1014" s="2" t="s">
        <v>220</v>
      </c>
      <c r="H1014" s="2" t="s">
        <v>11</v>
      </c>
      <c r="I1014" s="1">
        <v>2</v>
      </c>
      <c r="J1014" s="3">
        <v>53.94</v>
      </c>
      <c r="K1014" s="3">
        <v>0.13</v>
      </c>
      <c r="L1014" s="3">
        <f>LOG10(255^2/Table1[[#This Row],[MSE]])*10</f>
        <v>56.99137008561074</v>
      </c>
      <c r="M1014" s="3">
        <f>(Table1[[#This Row],[Ukuran Asli (kb)]]-Table1[[#This Row],[Ukuran Hasil (kb)]])/Table1[[#This Row],[Ukuran Asli (kb)]]*100</f>
        <v>73.534173985574796</v>
      </c>
      <c r="N1014" s="6" t="s">
        <v>245</v>
      </c>
    </row>
    <row r="1015" spans="1:14" ht="15.75" thickBot="1" x14ac:dyDescent="0.3">
      <c r="A1015" s="1">
        <v>1014</v>
      </c>
      <c r="B1015" s="7" t="s">
        <v>173</v>
      </c>
      <c r="C1015" s="38" t="s">
        <v>14</v>
      </c>
      <c r="D1015" s="1">
        <v>24</v>
      </c>
      <c r="E1015" s="4" t="str">
        <f>IF(Table1[[#This Row],[Bit (pixel)]]=8,"Grayscale",IF(Table1[[#This Row],[Bit (pixel)]]=24,"True Color",""))</f>
        <v>True Color</v>
      </c>
      <c r="F1015" s="3">
        <v>203.81</v>
      </c>
      <c r="G1015" s="2" t="s">
        <v>220</v>
      </c>
      <c r="H1015" s="2" t="s">
        <v>11</v>
      </c>
      <c r="I1015" s="1">
        <v>3</v>
      </c>
      <c r="J1015" s="3">
        <v>50.54</v>
      </c>
      <c r="K1015" s="3">
        <v>1.31</v>
      </c>
      <c r="L1015" s="3">
        <f>LOG10(255^2/Table1[[#This Row],[MSE]])*10</f>
        <v>46.958090652121463</v>
      </c>
      <c r="M1015" s="3">
        <f>(Table1[[#This Row],[Ukuran Asli (kb)]]-Table1[[#This Row],[Ukuran Hasil (kb)]])/Table1[[#This Row],[Ukuran Asli (kb)]]*100</f>
        <v>75.202394386929001</v>
      </c>
      <c r="N1015" s="6" t="s">
        <v>245</v>
      </c>
    </row>
    <row r="1016" spans="1:14" ht="15.75" thickBot="1" x14ac:dyDescent="0.3">
      <c r="A1016" s="1">
        <v>1015</v>
      </c>
      <c r="B1016" s="7" t="s">
        <v>173</v>
      </c>
      <c r="C1016" s="38" t="s">
        <v>14</v>
      </c>
      <c r="D1016" s="1">
        <v>24</v>
      </c>
      <c r="E1016" s="4" t="str">
        <f>IF(Table1[[#This Row],[Bit (pixel)]]=8,"Grayscale",IF(Table1[[#This Row],[Bit (pixel)]]=24,"True Color",""))</f>
        <v>True Color</v>
      </c>
      <c r="F1016" s="3">
        <v>203.81</v>
      </c>
      <c r="G1016" s="2" t="s">
        <v>220</v>
      </c>
      <c r="H1016" s="2" t="s">
        <v>12</v>
      </c>
      <c r="I1016" s="1">
        <v>1</v>
      </c>
      <c r="J1016" s="3">
        <v>55</v>
      </c>
      <c r="K1016" s="3">
        <v>1E-3</v>
      </c>
      <c r="L1016" s="3">
        <f>LOG10(255^2/Table1[[#This Row],[MSE]])*10</f>
        <v>78.130803608679102</v>
      </c>
      <c r="M1016" s="3">
        <f>(Table1[[#This Row],[Ukuran Asli (kb)]]-Table1[[#This Row],[Ukuran Hasil (kb)]])/Table1[[#This Row],[Ukuran Asli (kb)]]*100</f>
        <v>73.014081742799661</v>
      </c>
      <c r="N1016" s="6" t="s">
        <v>245</v>
      </c>
    </row>
    <row r="1017" spans="1:14" ht="15.75" thickBot="1" x14ac:dyDescent="0.3">
      <c r="A1017" s="1">
        <v>1016</v>
      </c>
      <c r="B1017" s="7" t="s">
        <v>173</v>
      </c>
      <c r="C1017" s="38" t="s">
        <v>14</v>
      </c>
      <c r="D1017" s="1">
        <v>24</v>
      </c>
      <c r="E1017" s="4" t="str">
        <f>IF(Table1[[#This Row],[Bit (pixel)]]=8,"Grayscale",IF(Table1[[#This Row],[Bit (pixel)]]=24,"True Color",""))</f>
        <v>True Color</v>
      </c>
      <c r="F1017" s="3">
        <v>203.81</v>
      </c>
      <c r="G1017" s="2" t="s">
        <v>220</v>
      </c>
      <c r="H1017" s="2" t="s">
        <v>12</v>
      </c>
      <c r="I1017" s="1">
        <v>2</v>
      </c>
      <c r="J1017" s="3">
        <v>53.68</v>
      </c>
      <c r="K1017" s="3">
        <v>0.13</v>
      </c>
      <c r="L1017" s="3">
        <f>LOG10(255^2/Table1[[#This Row],[MSE]])*10</f>
        <v>56.99137008561074</v>
      </c>
      <c r="M1017" s="3">
        <f>(Table1[[#This Row],[Ukuran Asli (kb)]]-Table1[[#This Row],[Ukuran Hasil (kb)]])/Table1[[#This Row],[Ukuran Asli (kb)]]*100</f>
        <v>73.661743780972472</v>
      </c>
      <c r="N1017" s="6" t="s">
        <v>245</v>
      </c>
    </row>
    <row r="1018" spans="1:14" ht="15.75" thickBot="1" x14ac:dyDescent="0.3">
      <c r="A1018" s="1">
        <v>1017</v>
      </c>
      <c r="B1018" s="7" t="s">
        <v>173</v>
      </c>
      <c r="C1018" s="38" t="s">
        <v>14</v>
      </c>
      <c r="D1018" s="1">
        <v>24</v>
      </c>
      <c r="E1018" s="4" t="str">
        <f>IF(Table1[[#This Row],[Bit (pixel)]]=8,"Grayscale",IF(Table1[[#This Row],[Bit (pixel)]]=24,"True Color",""))</f>
        <v>True Color</v>
      </c>
      <c r="F1018" s="3">
        <v>203.81</v>
      </c>
      <c r="G1018" s="2" t="s">
        <v>220</v>
      </c>
      <c r="H1018" s="2" t="s">
        <v>12</v>
      </c>
      <c r="I1018" s="1">
        <v>3</v>
      </c>
      <c r="J1018" s="3">
        <v>50.07</v>
      </c>
      <c r="K1018" s="3">
        <v>1.28</v>
      </c>
      <c r="L1018" s="3">
        <f>LOG10(255^2/Table1[[#This Row],[MSE]])*10</f>
        <v>47.058703912200421</v>
      </c>
      <c r="M1018" s="3">
        <f>(Table1[[#This Row],[Ukuran Asli (kb)]]-Table1[[#This Row],[Ukuran Hasil (kb)]])/Table1[[#This Row],[Ukuran Asli (kb)]]*100</f>
        <v>75.433001324763254</v>
      </c>
      <c r="N1018" s="6" t="s">
        <v>245</v>
      </c>
    </row>
    <row r="1019" spans="1:14" ht="15.75" thickBot="1" x14ac:dyDescent="0.3">
      <c r="A1019" s="1">
        <v>1018</v>
      </c>
      <c r="B1019" s="7" t="s">
        <v>174</v>
      </c>
      <c r="C1019" s="38" t="s">
        <v>14</v>
      </c>
      <c r="D1019" s="1">
        <v>24</v>
      </c>
      <c r="E1019" s="4" t="str">
        <f>IF(Table1[[#This Row],[Bit (pixel)]]=8,"Grayscale",IF(Table1[[#This Row],[Bit (pixel)]]=24,"True Color",""))</f>
        <v>True Color</v>
      </c>
      <c r="F1019" s="3">
        <v>174.2</v>
      </c>
      <c r="G1019" s="2" t="s">
        <v>229</v>
      </c>
      <c r="H1019" s="2" t="s">
        <v>7</v>
      </c>
      <c r="I1019" s="1">
        <v>1</v>
      </c>
      <c r="J1019" s="3">
        <v>27.1</v>
      </c>
      <c r="K1019" s="3">
        <v>0.01</v>
      </c>
      <c r="L1019" s="3">
        <f>LOG10(255^2/Table1[[#This Row],[MSE]])*10</f>
        <v>68.130803608679102</v>
      </c>
      <c r="M1019" s="3">
        <f>(Table1[[#This Row],[Ukuran Asli (kb)]]-Table1[[#This Row],[Ukuran Hasil (kb)]])/Table1[[#This Row],[Ukuran Asli (kb)]]*100</f>
        <v>84.443168771526985</v>
      </c>
      <c r="N1019" s="6" t="s">
        <v>245</v>
      </c>
    </row>
    <row r="1020" spans="1:14" ht="15.75" thickBot="1" x14ac:dyDescent="0.3">
      <c r="A1020" s="1">
        <v>1019</v>
      </c>
      <c r="B1020" s="7" t="s">
        <v>174</v>
      </c>
      <c r="C1020" s="38" t="s">
        <v>14</v>
      </c>
      <c r="D1020" s="1">
        <v>24</v>
      </c>
      <c r="E1020" s="4" t="str">
        <f>IF(Table1[[#This Row],[Bit (pixel)]]=8,"Grayscale",IF(Table1[[#This Row],[Bit (pixel)]]=24,"True Color",""))</f>
        <v>True Color</v>
      </c>
      <c r="F1020" s="3">
        <v>174.2</v>
      </c>
      <c r="G1020" s="2" t="s">
        <v>229</v>
      </c>
      <c r="H1020" s="2" t="s">
        <v>7</v>
      </c>
      <c r="I1020" s="1">
        <v>2</v>
      </c>
      <c r="J1020" s="3">
        <v>25.3</v>
      </c>
      <c r="K1020" s="3">
        <v>0.18</v>
      </c>
      <c r="L1020" s="3">
        <f>LOG10(255^2/Table1[[#This Row],[MSE]])*10</f>
        <v>55.578078557646045</v>
      </c>
      <c r="M1020" s="3">
        <f>(Table1[[#This Row],[Ukuran Asli (kb)]]-Table1[[#This Row],[Ukuran Hasil (kb)]])/Table1[[#This Row],[Ukuran Asli (kb)]]*100</f>
        <v>85.476463834672785</v>
      </c>
      <c r="N1020" s="6" t="s">
        <v>245</v>
      </c>
    </row>
    <row r="1021" spans="1:14" ht="15.75" thickBot="1" x14ac:dyDescent="0.3">
      <c r="A1021" s="1">
        <v>1020</v>
      </c>
      <c r="B1021" s="7" t="s">
        <v>174</v>
      </c>
      <c r="C1021" s="38" t="s">
        <v>14</v>
      </c>
      <c r="D1021" s="1">
        <v>24</v>
      </c>
      <c r="E1021" s="4" t="str">
        <f>IF(Table1[[#This Row],[Bit (pixel)]]=8,"Grayscale",IF(Table1[[#This Row],[Bit (pixel)]]=24,"True Color",""))</f>
        <v>True Color</v>
      </c>
      <c r="F1021" s="3">
        <v>174.2</v>
      </c>
      <c r="G1021" s="2" t="s">
        <v>229</v>
      </c>
      <c r="H1021" s="2" t="s">
        <v>7</v>
      </c>
      <c r="I1021" s="1">
        <v>3</v>
      </c>
      <c r="J1021" s="3">
        <v>20.53</v>
      </c>
      <c r="K1021" s="3">
        <v>0.62</v>
      </c>
      <c r="L1021" s="3">
        <f>LOG10(255^2/Table1[[#This Row],[MSE]])*10</f>
        <v>50.206886713696562</v>
      </c>
      <c r="M1021" s="3">
        <f>(Table1[[#This Row],[Ukuran Asli (kb)]]-Table1[[#This Row],[Ukuran Hasil (kb)]])/Table1[[#This Row],[Ukuran Asli (kb)]]*100</f>
        <v>88.214695752009192</v>
      </c>
      <c r="N1021" s="6" t="s">
        <v>245</v>
      </c>
    </row>
    <row r="1022" spans="1:14" ht="15.75" thickBot="1" x14ac:dyDescent="0.3">
      <c r="A1022" s="1">
        <v>1021</v>
      </c>
      <c r="B1022" s="7" t="s">
        <v>174</v>
      </c>
      <c r="C1022" s="38" t="s">
        <v>14</v>
      </c>
      <c r="D1022" s="1">
        <v>24</v>
      </c>
      <c r="E1022" s="4" t="str">
        <f>IF(Table1[[#This Row],[Bit (pixel)]]=8,"Grayscale",IF(Table1[[#This Row],[Bit (pixel)]]=24,"True Color",""))</f>
        <v>True Color</v>
      </c>
      <c r="F1022" s="3">
        <v>174.2</v>
      </c>
      <c r="G1022" s="2" t="s">
        <v>229</v>
      </c>
      <c r="H1022" s="2" t="s">
        <v>11</v>
      </c>
      <c r="I1022" s="1">
        <v>1</v>
      </c>
      <c r="J1022" s="3">
        <v>27.11</v>
      </c>
      <c r="K1022" s="3">
        <v>5.0000000000000001E-3</v>
      </c>
      <c r="L1022" s="3">
        <f>LOG10(255^2/Table1[[#This Row],[MSE]])*10</f>
        <v>71.141103565318915</v>
      </c>
      <c r="M1022" s="3">
        <f>(Table1[[#This Row],[Ukuran Asli (kb)]]-Table1[[#This Row],[Ukuran Hasil (kb)]])/Table1[[#This Row],[Ukuran Asli (kb)]]*100</f>
        <v>84.437428243398386</v>
      </c>
      <c r="N1022" s="6" t="s">
        <v>245</v>
      </c>
    </row>
    <row r="1023" spans="1:14" ht="15.75" thickBot="1" x14ac:dyDescent="0.3">
      <c r="A1023" s="1">
        <v>1022</v>
      </c>
      <c r="B1023" s="7" t="s">
        <v>174</v>
      </c>
      <c r="C1023" s="38" t="s">
        <v>14</v>
      </c>
      <c r="D1023" s="1">
        <v>24</v>
      </c>
      <c r="E1023" s="4" t="str">
        <f>IF(Table1[[#This Row],[Bit (pixel)]]=8,"Grayscale",IF(Table1[[#This Row],[Bit (pixel)]]=24,"True Color",""))</f>
        <v>True Color</v>
      </c>
      <c r="F1023" s="3">
        <v>174.2</v>
      </c>
      <c r="G1023" s="2" t="s">
        <v>229</v>
      </c>
      <c r="H1023" s="2" t="s">
        <v>11</v>
      </c>
      <c r="I1023" s="1">
        <v>2</v>
      </c>
      <c r="J1023" s="3">
        <v>25.72</v>
      </c>
      <c r="K1023" s="3">
        <v>0.12</v>
      </c>
      <c r="L1023" s="3">
        <f>LOG10(255^2/Table1[[#This Row],[MSE]])*10</f>
        <v>57.338991148202858</v>
      </c>
      <c r="M1023" s="3">
        <f>(Table1[[#This Row],[Ukuran Asli (kb)]]-Table1[[#This Row],[Ukuran Hasil (kb)]])/Table1[[#This Row],[Ukuran Asli (kb)]]*100</f>
        <v>85.235361653272108</v>
      </c>
      <c r="N1023" s="6" t="s">
        <v>245</v>
      </c>
    </row>
    <row r="1024" spans="1:14" ht="15.75" thickBot="1" x14ac:dyDescent="0.3">
      <c r="A1024" s="1">
        <v>1023</v>
      </c>
      <c r="B1024" s="7" t="s">
        <v>174</v>
      </c>
      <c r="C1024" s="38" t="s">
        <v>14</v>
      </c>
      <c r="D1024" s="1">
        <v>24</v>
      </c>
      <c r="E1024" s="4" t="str">
        <f>IF(Table1[[#This Row],[Bit (pixel)]]=8,"Grayscale",IF(Table1[[#This Row],[Bit (pixel)]]=24,"True Color",""))</f>
        <v>True Color</v>
      </c>
      <c r="F1024" s="3">
        <v>174.2</v>
      </c>
      <c r="G1024" s="2" t="s">
        <v>229</v>
      </c>
      <c r="H1024" s="2" t="s">
        <v>11</v>
      </c>
      <c r="I1024" s="1">
        <v>3</v>
      </c>
      <c r="J1024" s="3">
        <v>23.42</v>
      </c>
      <c r="K1024" s="3">
        <v>0.35</v>
      </c>
      <c r="L1024" s="3">
        <f>LOG10(255^2/Table1[[#This Row],[MSE]])*10</f>
        <v>52.690123165176345</v>
      </c>
      <c r="M1024" s="3">
        <f>(Table1[[#This Row],[Ukuran Asli (kb)]]-Table1[[#This Row],[Ukuran Hasil (kb)]])/Table1[[#This Row],[Ukuran Asli (kb)]]*100</f>
        <v>86.555683122847299</v>
      </c>
      <c r="N1024" s="6" t="s">
        <v>245</v>
      </c>
    </row>
    <row r="1025" spans="1:14" ht="15.75" thickBot="1" x14ac:dyDescent="0.3">
      <c r="A1025" s="1">
        <v>1024</v>
      </c>
      <c r="B1025" s="7" t="s">
        <v>174</v>
      </c>
      <c r="C1025" s="38" t="s">
        <v>14</v>
      </c>
      <c r="D1025" s="1">
        <v>24</v>
      </c>
      <c r="E1025" s="4" t="str">
        <f>IF(Table1[[#This Row],[Bit (pixel)]]=8,"Grayscale",IF(Table1[[#This Row],[Bit (pixel)]]=24,"True Color",""))</f>
        <v>True Color</v>
      </c>
      <c r="F1025" s="3">
        <v>174.2</v>
      </c>
      <c r="G1025" s="2" t="s">
        <v>229</v>
      </c>
      <c r="H1025" s="2" t="s">
        <v>12</v>
      </c>
      <c r="I1025" s="1">
        <v>1</v>
      </c>
      <c r="J1025" s="3">
        <v>27.1</v>
      </c>
      <c r="K1025" s="3">
        <v>4.8999999999999998E-3</v>
      </c>
      <c r="L1025" s="3">
        <f>LOG10(255^2/Table1[[#This Row],[MSE]])*10</f>
        <v>71.228842808393978</v>
      </c>
      <c r="M1025" s="3">
        <f>(Table1[[#This Row],[Ukuran Asli (kb)]]-Table1[[#This Row],[Ukuran Hasil (kb)]])/Table1[[#This Row],[Ukuran Asli (kb)]]*100</f>
        <v>84.443168771526985</v>
      </c>
      <c r="N1025" s="6" t="s">
        <v>245</v>
      </c>
    </row>
    <row r="1026" spans="1:14" ht="15.75" thickBot="1" x14ac:dyDescent="0.3">
      <c r="A1026" s="1">
        <v>1025</v>
      </c>
      <c r="B1026" s="7" t="s">
        <v>174</v>
      </c>
      <c r="C1026" s="38" t="s">
        <v>14</v>
      </c>
      <c r="D1026" s="1">
        <v>24</v>
      </c>
      <c r="E1026" s="4" t="str">
        <f>IF(Table1[[#This Row],[Bit (pixel)]]=8,"Grayscale",IF(Table1[[#This Row],[Bit (pixel)]]=24,"True Color",""))</f>
        <v>True Color</v>
      </c>
      <c r="F1026" s="3">
        <v>174.2</v>
      </c>
      <c r="G1026" s="2" t="s">
        <v>229</v>
      </c>
      <c r="H1026" s="2" t="s">
        <v>12</v>
      </c>
      <c r="I1026" s="1">
        <v>2</v>
      </c>
      <c r="J1026" s="3">
        <v>25.59</v>
      </c>
      <c r="K1026" s="3">
        <v>0.12</v>
      </c>
      <c r="L1026" s="3">
        <f>LOG10(255^2/Table1[[#This Row],[MSE]])*10</f>
        <v>57.338991148202858</v>
      </c>
      <c r="M1026" s="3">
        <f>(Table1[[#This Row],[Ukuran Asli (kb)]]-Table1[[#This Row],[Ukuran Hasil (kb)]])/Table1[[#This Row],[Ukuran Asli (kb)]]*100</f>
        <v>85.30998851894374</v>
      </c>
      <c r="N1026" s="6" t="s">
        <v>245</v>
      </c>
    </row>
    <row r="1027" spans="1:14" ht="15.75" thickBot="1" x14ac:dyDescent="0.3">
      <c r="A1027" s="1">
        <v>1026</v>
      </c>
      <c r="B1027" s="7" t="s">
        <v>174</v>
      </c>
      <c r="C1027" s="38" t="s">
        <v>14</v>
      </c>
      <c r="D1027" s="1">
        <v>24</v>
      </c>
      <c r="E1027" s="4" t="str">
        <f>IF(Table1[[#This Row],[Bit (pixel)]]=8,"Grayscale",IF(Table1[[#This Row],[Bit (pixel)]]=24,"True Color",""))</f>
        <v>True Color</v>
      </c>
      <c r="F1027" s="3">
        <v>174.2</v>
      </c>
      <c r="G1027" s="2" t="s">
        <v>229</v>
      </c>
      <c r="H1027" s="2" t="s">
        <v>12</v>
      </c>
      <c r="I1027" s="1">
        <v>3</v>
      </c>
      <c r="J1027" s="3">
        <v>23.19</v>
      </c>
      <c r="K1027" s="3">
        <v>0.35</v>
      </c>
      <c r="L1027" s="3">
        <f>LOG10(255^2/Table1[[#This Row],[MSE]])*10</f>
        <v>52.690123165176345</v>
      </c>
      <c r="M1027" s="3">
        <f>(Table1[[#This Row],[Ukuran Asli (kb)]]-Table1[[#This Row],[Ukuran Hasil (kb)]])/Table1[[#This Row],[Ukuran Asli (kb)]]*100</f>
        <v>86.687715269804826</v>
      </c>
      <c r="N1027" s="6" t="s">
        <v>245</v>
      </c>
    </row>
    <row r="1028" spans="1:14" ht="15.75" thickBot="1" x14ac:dyDescent="0.3">
      <c r="A1028" s="1">
        <v>1027</v>
      </c>
      <c r="B1028" s="7" t="s">
        <v>175</v>
      </c>
      <c r="C1028" s="38" t="s">
        <v>14</v>
      </c>
      <c r="D1028" s="1">
        <v>24</v>
      </c>
      <c r="E1028" s="4" t="str">
        <f>IF(Table1[[#This Row],[Bit (pixel)]]=8,"Grayscale",IF(Table1[[#This Row],[Bit (pixel)]]=24,"True Color",""))</f>
        <v>True Color</v>
      </c>
      <c r="F1028" s="3">
        <v>151.65</v>
      </c>
      <c r="G1028" s="2" t="s">
        <v>219</v>
      </c>
      <c r="H1028" s="2" t="s">
        <v>7</v>
      </c>
      <c r="I1028" s="1">
        <v>1</v>
      </c>
      <c r="J1028" s="3">
        <v>39.39</v>
      </c>
      <c r="K1028" s="3">
        <v>0.01</v>
      </c>
      <c r="L1028" s="3">
        <f>LOG10(255^2/Table1[[#This Row],[MSE]])*10</f>
        <v>68.130803608679102</v>
      </c>
      <c r="M1028" s="3">
        <f>(Table1[[#This Row],[Ukuran Asli (kb)]]-Table1[[#This Row],[Ukuran Hasil (kb)]])/Table1[[#This Row],[Ukuran Asli (kb)]]*100</f>
        <v>74.025717111770533</v>
      </c>
      <c r="N1028" s="6" t="s">
        <v>245</v>
      </c>
    </row>
    <row r="1029" spans="1:14" ht="15.75" thickBot="1" x14ac:dyDescent="0.3">
      <c r="A1029" s="1">
        <v>1028</v>
      </c>
      <c r="B1029" s="7" t="s">
        <v>175</v>
      </c>
      <c r="C1029" s="38" t="s">
        <v>14</v>
      </c>
      <c r="D1029" s="1">
        <v>24</v>
      </c>
      <c r="E1029" s="4" t="str">
        <f>IF(Table1[[#This Row],[Bit (pixel)]]=8,"Grayscale",IF(Table1[[#This Row],[Bit (pixel)]]=24,"True Color",""))</f>
        <v>True Color</v>
      </c>
      <c r="F1029" s="3">
        <v>151.65</v>
      </c>
      <c r="G1029" s="2" t="s">
        <v>219</v>
      </c>
      <c r="H1029" s="2" t="s">
        <v>7</v>
      </c>
      <c r="I1029" s="1">
        <v>2</v>
      </c>
      <c r="J1029" s="3">
        <v>36.729999999999997</v>
      </c>
      <c r="K1029" s="3">
        <v>0.54</v>
      </c>
      <c r="L1029" s="3">
        <f>LOG10(255^2/Table1[[#This Row],[MSE]])*10</f>
        <v>50.806866010449419</v>
      </c>
      <c r="M1029" s="3">
        <f>(Table1[[#This Row],[Ukuran Asli (kb)]]-Table1[[#This Row],[Ukuran Hasil (kb)]])/Table1[[#This Row],[Ukuran Asli (kb)]]*100</f>
        <v>75.779756017144749</v>
      </c>
      <c r="N1029" s="6" t="s">
        <v>245</v>
      </c>
    </row>
    <row r="1030" spans="1:14" ht="15.75" thickBot="1" x14ac:dyDescent="0.3">
      <c r="A1030" s="1">
        <v>1029</v>
      </c>
      <c r="B1030" s="7" t="s">
        <v>175</v>
      </c>
      <c r="C1030" s="38" t="s">
        <v>14</v>
      </c>
      <c r="D1030" s="1">
        <v>24</v>
      </c>
      <c r="E1030" s="4" t="str">
        <f>IF(Table1[[#This Row],[Bit (pixel)]]=8,"Grayscale",IF(Table1[[#This Row],[Bit (pixel)]]=24,"True Color",""))</f>
        <v>True Color</v>
      </c>
      <c r="F1030" s="3">
        <v>151.65</v>
      </c>
      <c r="G1030" s="2" t="s">
        <v>219</v>
      </c>
      <c r="H1030" s="2" t="s">
        <v>7</v>
      </c>
      <c r="I1030" s="1">
        <v>3</v>
      </c>
      <c r="J1030" s="3">
        <v>30.49</v>
      </c>
      <c r="K1030" s="3">
        <v>3.6</v>
      </c>
      <c r="L1030" s="3">
        <f>LOG10(255^2/Table1[[#This Row],[MSE]])*10</f>
        <v>42.567778601006232</v>
      </c>
      <c r="M1030" s="3">
        <f>(Table1[[#This Row],[Ukuran Asli (kb)]]-Table1[[#This Row],[Ukuran Hasil (kb)]])/Table1[[#This Row],[Ukuran Asli (kb)]]*100</f>
        <v>79.894493900428614</v>
      </c>
      <c r="N1030" s="6" t="s">
        <v>245</v>
      </c>
    </row>
    <row r="1031" spans="1:14" ht="15.75" thickBot="1" x14ac:dyDescent="0.3">
      <c r="A1031" s="1">
        <v>1030</v>
      </c>
      <c r="B1031" s="7" t="s">
        <v>175</v>
      </c>
      <c r="C1031" s="38" t="s">
        <v>14</v>
      </c>
      <c r="D1031" s="1">
        <v>24</v>
      </c>
      <c r="E1031" s="4" t="str">
        <f>IF(Table1[[#This Row],[Bit (pixel)]]=8,"Grayscale",IF(Table1[[#This Row],[Bit (pixel)]]=24,"True Color",""))</f>
        <v>True Color</v>
      </c>
      <c r="F1031" s="3">
        <v>151.65</v>
      </c>
      <c r="G1031" s="2" t="s">
        <v>219</v>
      </c>
      <c r="H1031" s="2" t="s">
        <v>11</v>
      </c>
      <c r="I1031" s="1">
        <v>1</v>
      </c>
      <c r="J1031" s="3">
        <v>39.39</v>
      </c>
      <c r="K1031" s="3">
        <v>7.9999999999999996E-6</v>
      </c>
      <c r="L1031" s="3">
        <f>LOG10(255^2/Table1[[#This Row],[MSE]])*10</f>
        <v>99.099903738759679</v>
      </c>
      <c r="M1031" s="3">
        <f>(Table1[[#This Row],[Ukuran Asli (kb)]]-Table1[[#This Row],[Ukuran Hasil (kb)]])/Table1[[#This Row],[Ukuran Asli (kb)]]*100</f>
        <v>74.025717111770533</v>
      </c>
      <c r="N1031" s="6" t="s">
        <v>245</v>
      </c>
    </row>
    <row r="1032" spans="1:14" ht="15.75" thickBot="1" x14ac:dyDescent="0.3">
      <c r="A1032" s="1">
        <v>1031</v>
      </c>
      <c r="B1032" s="7" t="s">
        <v>175</v>
      </c>
      <c r="C1032" s="38" t="s">
        <v>14</v>
      </c>
      <c r="D1032" s="1">
        <v>24</v>
      </c>
      <c r="E1032" s="4" t="str">
        <f>IF(Table1[[#This Row],[Bit (pixel)]]=8,"Grayscale",IF(Table1[[#This Row],[Bit (pixel)]]=24,"True Color",""))</f>
        <v>True Color</v>
      </c>
      <c r="F1032" s="3">
        <v>151.65</v>
      </c>
      <c r="G1032" s="2" t="s">
        <v>219</v>
      </c>
      <c r="H1032" s="2" t="s">
        <v>11</v>
      </c>
      <c r="I1032" s="1">
        <v>2</v>
      </c>
      <c r="J1032" s="3">
        <v>38.78</v>
      </c>
      <c r="K1032" s="3">
        <v>0.1</v>
      </c>
      <c r="L1032" s="3">
        <f>LOG10(255^2/Table1[[#This Row],[MSE]])*10</f>
        <v>58.130803608679102</v>
      </c>
      <c r="M1032" s="3">
        <f>(Table1[[#This Row],[Ukuran Asli (kb)]]-Table1[[#This Row],[Ukuran Hasil (kb)]])/Table1[[#This Row],[Ukuran Asli (kb)]]*100</f>
        <v>74.427959116386418</v>
      </c>
      <c r="N1032" s="6" t="s">
        <v>245</v>
      </c>
    </row>
    <row r="1033" spans="1:14" ht="15.75" thickBot="1" x14ac:dyDescent="0.3">
      <c r="A1033" s="1">
        <v>1032</v>
      </c>
      <c r="B1033" s="7" t="s">
        <v>175</v>
      </c>
      <c r="C1033" s="38" t="s">
        <v>14</v>
      </c>
      <c r="D1033" s="1">
        <v>24</v>
      </c>
      <c r="E1033" s="4" t="str">
        <f>IF(Table1[[#This Row],[Bit (pixel)]]=8,"Grayscale",IF(Table1[[#This Row],[Bit (pixel)]]=24,"True Color",""))</f>
        <v>True Color</v>
      </c>
      <c r="F1033" s="3">
        <v>151.65</v>
      </c>
      <c r="G1033" s="2" t="s">
        <v>219</v>
      </c>
      <c r="H1033" s="2" t="s">
        <v>11</v>
      </c>
      <c r="I1033" s="1">
        <v>3</v>
      </c>
      <c r="J1033" s="3">
        <v>36.130000000000003</v>
      </c>
      <c r="K1033" s="3">
        <v>1.63</v>
      </c>
      <c r="L1033" s="3">
        <f>LOG10(255^2/Table1[[#This Row],[MSE]])*10</f>
        <v>46.008927564639528</v>
      </c>
      <c r="M1033" s="3">
        <f>(Table1[[#This Row],[Ukuran Asli (kb)]]-Table1[[#This Row],[Ukuran Hasil (kb)]])/Table1[[#This Row],[Ukuran Asli (kb)]]*100</f>
        <v>76.175403890537424</v>
      </c>
      <c r="N1033" s="6" t="s">
        <v>245</v>
      </c>
    </row>
    <row r="1034" spans="1:14" ht="15.75" thickBot="1" x14ac:dyDescent="0.3">
      <c r="A1034" s="1">
        <v>1033</v>
      </c>
      <c r="B1034" s="7" t="s">
        <v>175</v>
      </c>
      <c r="C1034" s="38" t="s">
        <v>14</v>
      </c>
      <c r="D1034" s="1">
        <v>24</v>
      </c>
      <c r="E1034" s="4" t="str">
        <f>IF(Table1[[#This Row],[Bit (pixel)]]=8,"Grayscale",IF(Table1[[#This Row],[Bit (pixel)]]=24,"True Color",""))</f>
        <v>True Color</v>
      </c>
      <c r="F1034" s="3">
        <v>151.65</v>
      </c>
      <c r="G1034" s="2" t="s">
        <v>219</v>
      </c>
      <c r="H1034" s="2" t="s">
        <v>12</v>
      </c>
      <c r="I1034" s="1">
        <v>1</v>
      </c>
      <c r="J1034" s="3">
        <v>39.39</v>
      </c>
      <c r="K1034" s="3">
        <v>1E-4</v>
      </c>
      <c r="L1034" s="3">
        <f>LOG10(255^2/Table1[[#This Row],[MSE]])*10</f>
        <v>88.130803608679116</v>
      </c>
      <c r="M1034" s="3">
        <f>(Table1[[#This Row],[Ukuran Asli (kb)]]-Table1[[#This Row],[Ukuran Hasil (kb)]])/Table1[[#This Row],[Ukuran Asli (kb)]]*100</f>
        <v>74.025717111770533</v>
      </c>
      <c r="N1034" s="6" t="s">
        <v>245</v>
      </c>
    </row>
    <row r="1035" spans="1:14" ht="15.75" thickBot="1" x14ac:dyDescent="0.3">
      <c r="A1035" s="1">
        <v>1034</v>
      </c>
      <c r="B1035" s="7" t="s">
        <v>175</v>
      </c>
      <c r="C1035" s="38" t="s">
        <v>14</v>
      </c>
      <c r="D1035" s="1">
        <v>24</v>
      </c>
      <c r="E1035" s="4" t="str">
        <f>IF(Table1[[#This Row],[Bit (pixel)]]=8,"Grayscale",IF(Table1[[#This Row],[Bit (pixel)]]=24,"True Color",""))</f>
        <v>True Color</v>
      </c>
      <c r="F1035" s="3">
        <v>151.65</v>
      </c>
      <c r="G1035" s="2" t="s">
        <v>219</v>
      </c>
      <c r="H1035" s="2" t="s">
        <v>12</v>
      </c>
      <c r="I1035" s="1">
        <v>2</v>
      </c>
      <c r="J1035" s="3">
        <v>38.71</v>
      </c>
      <c r="K1035" s="3">
        <v>0.11</v>
      </c>
      <c r="L1035" s="3">
        <f>LOG10(255^2/Table1[[#This Row],[MSE]])*10</f>
        <v>57.716876757096855</v>
      </c>
      <c r="M1035" s="3">
        <f>(Table1[[#This Row],[Ukuran Asli (kb)]]-Table1[[#This Row],[Ukuran Hasil (kb)]])/Table1[[#This Row],[Ukuran Asli (kb)]]*100</f>
        <v>74.474118034948887</v>
      </c>
      <c r="N1035" s="6" t="s">
        <v>245</v>
      </c>
    </row>
    <row r="1036" spans="1:14" ht="15.75" thickBot="1" x14ac:dyDescent="0.3">
      <c r="A1036" s="1">
        <v>1035</v>
      </c>
      <c r="B1036" s="7" t="s">
        <v>175</v>
      </c>
      <c r="C1036" s="38" t="s">
        <v>14</v>
      </c>
      <c r="D1036" s="1">
        <v>24</v>
      </c>
      <c r="E1036" s="4" t="str">
        <f>IF(Table1[[#This Row],[Bit (pixel)]]=8,"Grayscale",IF(Table1[[#This Row],[Bit (pixel)]]=24,"True Color",""))</f>
        <v>True Color</v>
      </c>
      <c r="F1036" s="3">
        <v>151.65</v>
      </c>
      <c r="G1036" s="2" t="s">
        <v>219</v>
      </c>
      <c r="H1036" s="2" t="s">
        <v>12</v>
      </c>
      <c r="I1036" s="1">
        <v>3</v>
      </c>
      <c r="J1036" s="3">
        <v>35.799999999999997</v>
      </c>
      <c r="K1036" s="3">
        <v>1.55</v>
      </c>
      <c r="L1036" s="3">
        <f>LOG10(255^2/Table1[[#This Row],[MSE]])*10</f>
        <v>46.227486626976187</v>
      </c>
      <c r="M1036" s="3">
        <f>(Table1[[#This Row],[Ukuran Asli (kb)]]-Table1[[#This Row],[Ukuran Hasil (kb)]])/Table1[[#This Row],[Ukuran Asli (kb)]]*100</f>
        <v>76.393010220903406</v>
      </c>
      <c r="N1036" s="6" t="s">
        <v>245</v>
      </c>
    </row>
    <row r="1037" spans="1:14" ht="15.75" thickBot="1" x14ac:dyDescent="0.3">
      <c r="A1037" s="1">
        <v>1036</v>
      </c>
      <c r="B1037" s="7" t="s">
        <v>176</v>
      </c>
      <c r="C1037" s="38" t="s">
        <v>14</v>
      </c>
      <c r="D1037" s="1">
        <v>24</v>
      </c>
      <c r="E1037" s="4" t="str">
        <f>IF(Table1[[#This Row],[Bit (pixel)]]=8,"Grayscale",IF(Table1[[#This Row],[Bit (pixel)]]=24,"True Color",""))</f>
        <v>True Color</v>
      </c>
      <c r="F1037" s="3">
        <v>141.63999999999999</v>
      </c>
      <c r="G1037" s="2" t="s">
        <v>219</v>
      </c>
      <c r="H1037" s="2" t="s">
        <v>7</v>
      </c>
      <c r="I1037" s="1">
        <v>1</v>
      </c>
      <c r="J1037" s="3">
        <v>35.04</v>
      </c>
      <c r="K1037" s="3">
        <v>0.01</v>
      </c>
      <c r="L1037" s="3">
        <f>LOG10(255^2/Table1[[#This Row],[MSE]])*10</f>
        <v>68.130803608679102</v>
      </c>
      <c r="M1037" s="3">
        <f>(Table1[[#This Row],[Ukuran Asli (kb)]]-Table1[[#This Row],[Ukuran Hasil (kb)]])/Table1[[#This Row],[Ukuran Asli (kb)]]*100</f>
        <v>75.261225642473889</v>
      </c>
      <c r="N1037" s="6" t="s">
        <v>245</v>
      </c>
    </row>
    <row r="1038" spans="1:14" ht="15.75" thickBot="1" x14ac:dyDescent="0.3">
      <c r="A1038" s="1">
        <v>1037</v>
      </c>
      <c r="B1038" s="7" t="s">
        <v>176</v>
      </c>
      <c r="C1038" s="38" t="s">
        <v>14</v>
      </c>
      <c r="D1038" s="1">
        <v>24</v>
      </c>
      <c r="E1038" s="4" t="str">
        <f>IF(Table1[[#This Row],[Bit (pixel)]]=8,"Grayscale",IF(Table1[[#This Row],[Bit (pixel)]]=24,"True Color",""))</f>
        <v>True Color</v>
      </c>
      <c r="F1038" s="3">
        <v>141.63999999999999</v>
      </c>
      <c r="G1038" s="2" t="s">
        <v>219</v>
      </c>
      <c r="H1038" s="2" t="s">
        <v>7</v>
      </c>
      <c r="I1038" s="1">
        <v>2</v>
      </c>
      <c r="J1038" s="3">
        <v>32.54</v>
      </c>
      <c r="K1038" s="3">
        <v>0.35</v>
      </c>
      <c r="L1038" s="3">
        <f>LOG10(255^2/Table1[[#This Row],[MSE]])*10</f>
        <v>52.690123165176345</v>
      </c>
      <c r="M1038" s="3">
        <f>(Table1[[#This Row],[Ukuran Asli (kb)]]-Table1[[#This Row],[Ukuran Hasil (kb)]])/Table1[[#This Row],[Ukuran Asli (kb)]]*100</f>
        <v>77.02626376729738</v>
      </c>
      <c r="N1038" s="6" t="s">
        <v>245</v>
      </c>
    </row>
    <row r="1039" spans="1:14" ht="15.75" thickBot="1" x14ac:dyDescent="0.3">
      <c r="A1039" s="1">
        <v>1038</v>
      </c>
      <c r="B1039" s="7" t="s">
        <v>176</v>
      </c>
      <c r="C1039" s="38" t="s">
        <v>14</v>
      </c>
      <c r="D1039" s="1">
        <v>24</v>
      </c>
      <c r="E1039" s="4" t="str">
        <f>IF(Table1[[#This Row],[Bit (pixel)]]=8,"Grayscale",IF(Table1[[#This Row],[Bit (pixel)]]=24,"True Color",""))</f>
        <v>True Color</v>
      </c>
      <c r="F1039" s="3">
        <v>141.63999999999999</v>
      </c>
      <c r="G1039" s="2" t="s">
        <v>219</v>
      </c>
      <c r="H1039" s="2" t="s">
        <v>7</v>
      </c>
      <c r="I1039" s="1">
        <v>3</v>
      </c>
      <c r="J1039" s="3">
        <v>26.43</v>
      </c>
      <c r="K1039" s="3">
        <v>2.1</v>
      </c>
      <c r="L1039" s="3">
        <f>LOG10(255^2/Table1[[#This Row],[MSE]])*10</f>
        <v>44.908610661339914</v>
      </c>
      <c r="M1039" s="3">
        <f>(Table1[[#This Row],[Ukuran Asli (kb)]]-Table1[[#This Row],[Ukuran Hasil (kb)]])/Table1[[#This Row],[Ukuran Asli (kb)]]*100</f>
        <v>81.340016944365985</v>
      </c>
      <c r="N1039" s="6" t="s">
        <v>245</v>
      </c>
    </row>
    <row r="1040" spans="1:14" ht="15.75" thickBot="1" x14ac:dyDescent="0.3">
      <c r="A1040" s="1">
        <v>1039</v>
      </c>
      <c r="B1040" s="7" t="s">
        <v>176</v>
      </c>
      <c r="C1040" s="38" t="s">
        <v>14</v>
      </c>
      <c r="D1040" s="1">
        <v>24</v>
      </c>
      <c r="E1040" s="4" t="str">
        <f>IF(Table1[[#This Row],[Bit (pixel)]]=8,"Grayscale",IF(Table1[[#This Row],[Bit (pixel)]]=24,"True Color",""))</f>
        <v>True Color</v>
      </c>
      <c r="F1040" s="3">
        <v>141.63999999999999</v>
      </c>
      <c r="G1040" s="2" t="s">
        <v>219</v>
      </c>
      <c r="H1040" s="2" t="s">
        <v>11</v>
      </c>
      <c r="I1040" s="1">
        <v>1</v>
      </c>
      <c r="J1040" s="3">
        <v>35.04</v>
      </c>
      <c r="K1040" s="3">
        <v>9.9999999999999995E-7</v>
      </c>
      <c r="L1040" s="3">
        <f>LOG10(255^2/Table1[[#This Row],[MSE]])*10</f>
        <v>108.13080360867912</v>
      </c>
      <c r="M1040" s="3">
        <f>(Table1[[#This Row],[Ukuran Asli (kb)]]-Table1[[#This Row],[Ukuran Hasil (kb)]])/Table1[[#This Row],[Ukuran Asli (kb)]]*100</f>
        <v>75.261225642473889</v>
      </c>
      <c r="N1040" s="6" t="s">
        <v>245</v>
      </c>
    </row>
    <row r="1041" spans="1:14" ht="15.75" thickBot="1" x14ac:dyDescent="0.3">
      <c r="A1041" s="1">
        <v>1040</v>
      </c>
      <c r="B1041" s="7" t="s">
        <v>176</v>
      </c>
      <c r="C1041" s="38" t="s">
        <v>14</v>
      </c>
      <c r="D1041" s="1">
        <v>24</v>
      </c>
      <c r="E1041" s="4" t="str">
        <f>IF(Table1[[#This Row],[Bit (pixel)]]=8,"Grayscale",IF(Table1[[#This Row],[Bit (pixel)]]=24,"True Color",""))</f>
        <v>True Color</v>
      </c>
      <c r="F1041" s="3">
        <v>141.63999999999999</v>
      </c>
      <c r="G1041" s="2" t="s">
        <v>219</v>
      </c>
      <c r="H1041" s="2" t="s">
        <v>11</v>
      </c>
      <c r="I1041" s="1">
        <v>2</v>
      </c>
      <c r="J1041" s="3">
        <v>34.479999999999997</v>
      </c>
      <c r="K1041" s="3">
        <v>7.0000000000000007E-2</v>
      </c>
      <c r="L1041" s="3">
        <f>LOG10(255^2/Table1[[#This Row],[MSE]])*10</f>
        <v>59.679823208536533</v>
      </c>
      <c r="M1041" s="3">
        <f>(Table1[[#This Row],[Ukuran Asli (kb)]]-Table1[[#This Row],[Ukuran Hasil (kb)]])/Table1[[#This Row],[Ukuran Asli (kb)]]*100</f>
        <v>75.656594182434347</v>
      </c>
      <c r="N1041" s="6" t="s">
        <v>245</v>
      </c>
    </row>
    <row r="1042" spans="1:14" ht="15.75" thickBot="1" x14ac:dyDescent="0.3">
      <c r="A1042" s="1">
        <v>1041</v>
      </c>
      <c r="B1042" s="7" t="s">
        <v>176</v>
      </c>
      <c r="C1042" s="38" t="s">
        <v>14</v>
      </c>
      <c r="D1042" s="1">
        <v>24</v>
      </c>
      <c r="E1042" s="4" t="str">
        <f>IF(Table1[[#This Row],[Bit (pixel)]]=8,"Grayscale",IF(Table1[[#This Row],[Bit (pixel)]]=24,"True Color",""))</f>
        <v>True Color</v>
      </c>
      <c r="F1042" s="3">
        <v>141.63999999999999</v>
      </c>
      <c r="G1042" s="2" t="s">
        <v>219</v>
      </c>
      <c r="H1042" s="2" t="s">
        <v>11</v>
      </c>
      <c r="I1042" s="1">
        <v>3</v>
      </c>
      <c r="J1042" s="3">
        <v>31.96</v>
      </c>
      <c r="K1042" s="3">
        <v>0.83</v>
      </c>
      <c r="L1042" s="3">
        <f>LOG10(255^2/Table1[[#This Row],[MSE]])*10</f>
        <v>48.940022684918361</v>
      </c>
      <c r="M1042" s="3">
        <f>(Table1[[#This Row],[Ukuran Asli (kb)]]-Table1[[#This Row],[Ukuran Hasil (kb)]])/Table1[[#This Row],[Ukuran Asli (kb)]]*100</f>
        <v>77.435752612256408</v>
      </c>
      <c r="N1042" s="6" t="s">
        <v>245</v>
      </c>
    </row>
    <row r="1043" spans="1:14" ht="15.75" thickBot="1" x14ac:dyDescent="0.3">
      <c r="A1043" s="1">
        <v>1042</v>
      </c>
      <c r="B1043" s="7" t="s">
        <v>176</v>
      </c>
      <c r="C1043" s="38" t="s">
        <v>14</v>
      </c>
      <c r="D1043" s="1">
        <v>24</v>
      </c>
      <c r="E1043" s="4" t="str">
        <f>IF(Table1[[#This Row],[Bit (pixel)]]=8,"Grayscale",IF(Table1[[#This Row],[Bit (pixel)]]=24,"True Color",""))</f>
        <v>True Color</v>
      </c>
      <c r="F1043" s="3">
        <v>141.63999999999999</v>
      </c>
      <c r="G1043" s="2" t="s">
        <v>219</v>
      </c>
      <c r="H1043" s="2" t="s">
        <v>12</v>
      </c>
      <c r="I1043" s="1">
        <v>1</v>
      </c>
      <c r="J1043" s="3">
        <v>35.04</v>
      </c>
      <c r="K1043" s="3">
        <v>9.9999999999999995E-7</v>
      </c>
      <c r="L1043" s="3">
        <f>LOG10(255^2/Table1[[#This Row],[MSE]])*10</f>
        <v>108.13080360867912</v>
      </c>
      <c r="M1043" s="3">
        <f>(Table1[[#This Row],[Ukuran Asli (kb)]]-Table1[[#This Row],[Ukuran Hasil (kb)]])/Table1[[#This Row],[Ukuran Asli (kb)]]*100</f>
        <v>75.261225642473889</v>
      </c>
      <c r="N1043" s="6" t="s">
        <v>245</v>
      </c>
    </row>
    <row r="1044" spans="1:14" ht="15.75" thickBot="1" x14ac:dyDescent="0.3">
      <c r="A1044" s="1">
        <v>1043</v>
      </c>
      <c r="B1044" s="7" t="s">
        <v>176</v>
      </c>
      <c r="C1044" s="38" t="s">
        <v>14</v>
      </c>
      <c r="D1044" s="1">
        <v>24</v>
      </c>
      <c r="E1044" s="4" t="str">
        <f>IF(Table1[[#This Row],[Bit (pixel)]]=8,"Grayscale",IF(Table1[[#This Row],[Bit (pixel)]]=24,"True Color",""))</f>
        <v>True Color</v>
      </c>
      <c r="F1044" s="3">
        <v>141.63999999999999</v>
      </c>
      <c r="G1044" s="2" t="s">
        <v>219</v>
      </c>
      <c r="H1044" s="2" t="s">
        <v>12</v>
      </c>
      <c r="I1044" s="1">
        <v>2</v>
      </c>
      <c r="J1044" s="3">
        <v>34.49</v>
      </c>
      <c r="K1044" s="3">
        <v>7.0000000000000007E-2</v>
      </c>
      <c r="L1044" s="3">
        <f>LOG10(255^2/Table1[[#This Row],[MSE]])*10</f>
        <v>59.679823208536533</v>
      </c>
      <c r="M1044" s="3">
        <f>(Table1[[#This Row],[Ukuran Asli (kb)]]-Table1[[#This Row],[Ukuran Hasil (kb)]])/Table1[[#This Row],[Ukuran Asli (kb)]]*100</f>
        <v>75.64953402993504</v>
      </c>
      <c r="N1044" s="6" t="s">
        <v>245</v>
      </c>
    </row>
    <row r="1045" spans="1:14" ht="15.75" thickBot="1" x14ac:dyDescent="0.3">
      <c r="A1045" s="1">
        <v>1044</v>
      </c>
      <c r="B1045" s="7" t="s">
        <v>176</v>
      </c>
      <c r="C1045" s="38" t="s">
        <v>14</v>
      </c>
      <c r="D1045" s="1">
        <v>24</v>
      </c>
      <c r="E1045" s="4" t="str">
        <f>IF(Table1[[#This Row],[Bit (pixel)]]=8,"Grayscale",IF(Table1[[#This Row],[Bit (pixel)]]=24,"True Color",""))</f>
        <v>True Color</v>
      </c>
      <c r="F1045" s="3">
        <v>141.63999999999999</v>
      </c>
      <c r="G1045" s="2" t="s">
        <v>219</v>
      </c>
      <c r="H1045" s="2" t="s">
        <v>12</v>
      </c>
      <c r="I1045" s="1">
        <v>3</v>
      </c>
      <c r="J1045" s="3">
        <v>31.67</v>
      </c>
      <c r="K1045" s="3">
        <v>0.84</v>
      </c>
      <c r="L1045" s="3">
        <f>LOG10(255^2/Table1[[#This Row],[MSE]])*10</f>
        <v>48.888010748060289</v>
      </c>
      <c r="M1045" s="3">
        <f>(Table1[[#This Row],[Ukuran Asli (kb)]]-Table1[[#This Row],[Ukuran Hasil (kb)]])/Table1[[#This Row],[Ukuran Asli (kb)]]*100</f>
        <v>77.640497034735944</v>
      </c>
      <c r="N1045" s="6" t="s">
        <v>245</v>
      </c>
    </row>
    <row r="1046" spans="1:14" ht="15.75" thickBot="1" x14ac:dyDescent="0.3">
      <c r="A1046" s="1">
        <v>1045</v>
      </c>
      <c r="B1046" s="7" t="s">
        <v>177</v>
      </c>
      <c r="C1046" s="38" t="s">
        <v>14</v>
      </c>
      <c r="D1046" s="1">
        <v>24</v>
      </c>
      <c r="E1046" s="4" t="str">
        <f>IF(Table1[[#This Row],[Bit (pixel)]]=8,"Grayscale",IF(Table1[[#This Row],[Bit (pixel)]]=24,"True Color",""))</f>
        <v>True Color</v>
      </c>
      <c r="F1046" s="3">
        <v>153.9</v>
      </c>
      <c r="G1046" s="2" t="s">
        <v>219</v>
      </c>
      <c r="H1046" s="2" t="s">
        <v>7</v>
      </c>
      <c r="I1046" s="1">
        <v>1</v>
      </c>
      <c r="J1046" s="3">
        <v>39.770000000000003</v>
      </c>
      <c r="K1046" s="3">
        <v>0.02</v>
      </c>
      <c r="L1046" s="3">
        <f>LOG10(255^2/Table1[[#This Row],[MSE]])*10</f>
        <v>65.120503652039289</v>
      </c>
      <c r="M1046" s="3">
        <f>(Table1[[#This Row],[Ukuran Asli (kb)]]-Table1[[#This Row],[Ukuran Hasil (kb)]])/Table1[[#This Row],[Ukuran Asli (kb)]]*100</f>
        <v>74.158544509421702</v>
      </c>
      <c r="N1046" s="6" t="s">
        <v>245</v>
      </c>
    </row>
    <row r="1047" spans="1:14" ht="15.75" thickBot="1" x14ac:dyDescent="0.3">
      <c r="A1047" s="1">
        <v>1046</v>
      </c>
      <c r="B1047" s="7" t="s">
        <v>177</v>
      </c>
      <c r="C1047" s="38" t="s">
        <v>14</v>
      </c>
      <c r="D1047" s="1">
        <v>24</v>
      </c>
      <c r="E1047" s="4" t="str">
        <f>IF(Table1[[#This Row],[Bit (pixel)]]=8,"Grayscale",IF(Table1[[#This Row],[Bit (pixel)]]=24,"True Color",""))</f>
        <v>True Color</v>
      </c>
      <c r="F1047" s="3">
        <v>153.9</v>
      </c>
      <c r="G1047" s="2" t="s">
        <v>219</v>
      </c>
      <c r="H1047" s="2" t="s">
        <v>7</v>
      </c>
      <c r="I1047" s="1">
        <v>2</v>
      </c>
      <c r="J1047" s="3">
        <v>37.71</v>
      </c>
      <c r="K1047" s="3">
        <v>0.38</v>
      </c>
      <c r="L1047" s="3">
        <f>LOG10(255^2/Table1[[#This Row],[MSE]])*10</f>
        <v>52.332967642511001</v>
      </c>
      <c r="M1047" s="3">
        <f>(Table1[[#This Row],[Ukuran Asli (kb)]]-Table1[[#This Row],[Ukuran Hasil (kb)]])/Table1[[#This Row],[Ukuran Asli (kb)]]*100</f>
        <v>75.497076023391813</v>
      </c>
      <c r="N1047" s="6" t="s">
        <v>245</v>
      </c>
    </row>
    <row r="1048" spans="1:14" ht="15.75" thickBot="1" x14ac:dyDescent="0.3">
      <c r="A1048" s="1">
        <v>1047</v>
      </c>
      <c r="B1048" s="7" t="s">
        <v>177</v>
      </c>
      <c r="C1048" s="38" t="s">
        <v>14</v>
      </c>
      <c r="D1048" s="1">
        <v>24</v>
      </c>
      <c r="E1048" s="4" t="str">
        <f>IF(Table1[[#This Row],[Bit (pixel)]]=8,"Grayscale",IF(Table1[[#This Row],[Bit (pixel)]]=24,"True Color",""))</f>
        <v>True Color</v>
      </c>
      <c r="F1048" s="3">
        <v>153.9</v>
      </c>
      <c r="G1048" s="2" t="s">
        <v>219</v>
      </c>
      <c r="H1048" s="2" t="s">
        <v>7</v>
      </c>
      <c r="I1048" s="1">
        <v>3</v>
      </c>
      <c r="J1048" s="3">
        <v>29.83</v>
      </c>
      <c r="K1048" s="3">
        <v>2.4900000000000002</v>
      </c>
      <c r="L1048" s="3">
        <f>LOG10(255^2/Table1[[#This Row],[MSE]])*10</f>
        <v>44.168810137721735</v>
      </c>
      <c r="M1048" s="3">
        <f>(Table1[[#This Row],[Ukuran Asli (kb)]]-Table1[[#This Row],[Ukuran Hasil (kb)]])/Table1[[#This Row],[Ukuran Asli (kb)]]*100</f>
        <v>80.617283950617292</v>
      </c>
      <c r="N1048" s="6" t="s">
        <v>245</v>
      </c>
    </row>
    <row r="1049" spans="1:14" ht="15.75" thickBot="1" x14ac:dyDescent="0.3">
      <c r="A1049" s="1">
        <v>1048</v>
      </c>
      <c r="B1049" s="7" t="s">
        <v>177</v>
      </c>
      <c r="C1049" s="38" t="s">
        <v>14</v>
      </c>
      <c r="D1049" s="1">
        <v>24</v>
      </c>
      <c r="E1049" s="4" t="str">
        <f>IF(Table1[[#This Row],[Bit (pixel)]]=8,"Grayscale",IF(Table1[[#This Row],[Bit (pixel)]]=24,"True Color",""))</f>
        <v>True Color</v>
      </c>
      <c r="F1049" s="3">
        <v>153.9</v>
      </c>
      <c r="G1049" s="2" t="s">
        <v>219</v>
      </c>
      <c r="H1049" s="2" t="s">
        <v>11</v>
      </c>
      <c r="I1049" s="1">
        <v>1</v>
      </c>
      <c r="J1049" s="3">
        <v>39.78</v>
      </c>
      <c r="K1049" s="3">
        <v>4.5000000000000003E-5</v>
      </c>
      <c r="L1049" s="3">
        <f>LOG10(255^2/Table1[[#This Row],[MSE]])*10</f>
        <v>91.598678470925677</v>
      </c>
      <c r="M1049" s="3">
        <f>(Table1[[#This Row],[Ukuran Asli (kb)]]-Table1[[#This Row],[Ukuran Hasil (kb)]])/Table1[[#This Row],[Ukuran Asli (kb)]]*100</f>
        <v>74.152046783625735</v>
      </c>
      <c r="N1049" s="6" t="s">
        <v>245</v>
      </c>
    </row>
    <row r="1050" spans="1:14" ht="15.75" thickBot="1" x14ac:dyDescent="0.3">
      <c r="A1050" s="1">
        <v>1049</v>
      </c>
      <c r="B1050" s="7" t="s">
        <v>177</v>
      </c>
      <c r="C1050" s="38" t="s">
        <v>14</v>
      </c>
      <c r="D1050" s="1">
        <v>24</v>
      </c>
      <c r="E1050" s="4" t="str">
        <f>IF(Table1[[#This Row],[Bit (pixel)]]=8,"Grayscale",IF(Table1[[#This Row],[Bit (pixel)]]=24,"True Color",""))</f>
        <v>True Color</v>
      </c>
      <c r="F1050" s="3">
        <v>153.9</v>
      </c>
      <c r="G1050" s="2" t="s">
        <v>219</v>
      </c>
      <c r="H1050" s="2" t="s">
        <v>11</v>
      </c>
      <c r="I1050" s="1">
        <v>2</v>
      </c>
      <c r="J1050" s="3">
        <v>39.22</v>
      </c>
      <c r="K1050" s="3">
        <v>0.08</v>
      </c>
      <c r="L1050" s="3">
        <f>LOG10(255^2/Table1[[#This Row],[MSE]])*10</f>
        <v>59.099903738759672</v>
      </c>
      <c r="M1050" s="3">
        <f>(Table1[[#This Row],[Ukuran Asli (kb)]]-Table1[[#This Row],[Ukuran Hasil (kb)]])/Table1[[#This Row],[Ukuran Asli (kb)]]*100</f>
        <v>74.515919428200135</v>
      </c>
      <c r="N1050" s="6" t="s">
        <v>245</v>
      </c>
    </row>
    <row r="1051" spans="1:14" ht="15.75" thickBot="1" x14ac:dyDescent="0.3">
      <c r="A1051" s="1">
        <v>1050</v>
      </c>
      <c r="B1051" s="7" t="s">
        <v>177</v>
      </c>
      <c r="C1051" s="38" t="s">
        <v>14</v>
      </c>
      <c r="D1051" s="1">
        <v>24</v>
      </c>
      <c r="E1051" s="4" t="str">
        <f>IF(Table1[[#This Row],[Bit (pixel)]]=8,"Grayscale",IF(Table1[[#This Row],[Bit (pixel)]]=24,"True Color",""))</f>
        <v>True Color</v>
      </c>
      <c r="F1051" s="3">
        <v>153.9</v>
      </c>
      <c r="G1051" s="2" t="s">
        <v>219</v>
      </c>
      <c r="H1051" s="2" t="s">
        <v>11</v>
      </c>
      <c r="I1051" s="1">
        <v>3</v>
      </c>
      <c r="J1051" s="3">
        <v>36.880000000000003</v>
      </c>
      <c r="K1051" s="3">
        <v>0.95</v>
      </c>
      <c r="L1051" s="3">
        <f>LOG10(255^2/Table1[[#This Row],[MSE]])*10</f>
        <v>48.353567555790626</v>
      </c>
      <c r="M1051" s="3">
        <f>(Table1[[#This Row],[Ukuran Asli (kb)]]-Table1[[#This Row],[Ukuran Hasil (kb)]])/Table1[[#This Row],[Ukuran Asli (kb)]]*100</f>
        <v>76.036387264457446</v>
      </c>
      <c r="N1051" s="6" t="s">
        <v>245</v>
      </c>
    </row>
    <row r="1052" spans="1:14" ht="15.75" thickBot="1" x14ac:dyDescent="0.3">
      <c r="A1052" s="1">
        <v>1051</v>
      </c>
      <c r="B1052" s="7" t="s">
        <v>177</v>
      </c>
      <c r="C1052" s="38" t="s">
        <v>14</v>
      </c>
      <c r="D1052" s="1">
        <v>24</v>
      </c>
      <c r="E1052" s="4" t="str">
        <f>IF(Table1[[#This Row],[Bit (pixel)]]=8,"Grayscale",IF(Table1[[#This Row],[Bit (pixel)]]=24,"True Color",""))</f>
        <v>True Color</v>
      </c>
      <c r="F1052" s="3">
        <v>153.9</v>
      </c>
      <c r="G1052" s="2" t="s">
        <v>219</v>
      </c>
      <c r="H1052" s="2" t="s">
        <v>12</v>
      </c>
      <c r="I1052" s="1">
        <v>1</v>
      </c>
      <c r="J1052" s="3">
        <v>39.78</v>
      </c>
      <c r="K1052" s="3">
        <v>2.5000000000000001E-4</v>
      </c>
      <c r="L1052" s="3">
        <f>LOG10(255^2/Table1[[#This Row],[MSE]])*10</f>
        <v>84.151403521958741</v>
      </c>
      <c r="M1052" s="3">
        <f>(Table1[[#This Row],[Ukuran Asli (kb)]]-Table1[[#This Row],[Ukuran Hasil (kb)]])/Table1[[#This Row],[Ukuran Asli (kb)]]*100</f>
        <v>74.152046783625735</v>
      </c>
      <c r="N1052" s="6" t="s">
        <v>245</v>
      </c>
    </row>
    <row r="1053" spans="1:14" ht="15.75" thickBot="1" x14ac:dyDescent="0.3">
      <c r="A1053" s="1">
        <v>1052</v>
      </c>
      <c r="B1053" s="7" t="s">
        <v>177</v>
      </c>
      <c r="C1053" s="38" t="s">
        <v>14</v>
      </c>
      <c r="D1053" s="1">
        <v>24</v>
      </c>
      <c r="E1053" s="4" t="str">
        <f>IF(Table1[[#This Row],[Bit (pixel)]]=8,"Grayscale",IF(Table1[[#This Row],[Bit (pixel)]]=24,"True Color",""))</f>
        <v>True Color</v>
      </c>
      <c r="F1053" s="3">
        <v>153.9</v>
      </c>
      <c r="G1053" s="2" t="s">
        <v>219</v>
      </c>
      <c r="H1053" s="2" t="s">
        <v>12</v>
      </c>
      <c r="I1053" s="1">
        <v>2</v>
      </c>
      <c r="J1053" s="3">
        <v>39.31</v>
      </c>
      <c r="K1053" s="3">
        <v>7.0000000000000007E-2</v>
      </c>
      <c r="L1053" s="3">
        <f>LOG10(255^2/Table1[[#This Row],[MSE]])*10</f>
        <v>59.679823208536533</v>
      </c>
      <c r="M1053" s="3">
        <f>(Table1[[#This Row],[Ukuran Asli (kb)]]-Table1[[#This Row],[Ukuran Hasil (kb)]])/Table1[[#This Row],[Ukuran Asli (kb)]]*100</f>
        <v>74.457439896036377</v>
      </c>
      <c r="N1053" s="6" t="s">
        <v>245</v>
      </c>
    </row>
    <row r="1054" spans="1:14" ht="15.75" thickBot="1" x14ac:dyDescent="0.3">
      <c r="A1054" s="1">
        <v>1053</v>
      </c>
      <c r="B1054" s="7" t="s">
        <v>177</v>
      </c>
      <c r="C1054" s="38" t="s">
        <v>14</v>
      </c>
      <c r="D1054" s="1">
        <v>24</v>
      </c>
      <c r="E1054" s="4" t="str">
        <f>IF(Table1[[#This Row],[Bit (pixel)]]=8,"Grayscale",IF(Table1[[#This Row],[Bit (pixel)]]=24,"True Color",""))</f>
        <v>True Color</v>
      </c>
      <c r="F1054" s="3">
        <v>153.9</v>
      </c>
      <c r="G1054" s="2" t="s">
        <v>219</v>
      </c>
      <c r="H1054" s="2" t="s">
        <v>12</v>
      </c>
      <c r="I1054" s="1">
        <v>3</v>
      </c>
      <c r="J1054" s="3">
        <v>36.75</v>
      </c>
      <c r="K1054" s="3">
        <v>0.99</v>
      </c>
      <c r="L1054" s="3">
        <f>LOG10(255^2/Table1[[#This Row],[MSE]])*10</f>
        <v>48.174451662703603</v>
      </c>
      <c r="M1054" s="3">
        <f>(Table1[[#This Row],[Ukuran Asli (kb)]]-Table1[[#This Row],[Ukuran Hasil (kb)]])/Table1[[#This Row],[Ukuran Asli (kb)]]*100</f>
        <v>76.120857699805072</v>
      </c>
      <c r="N1054" s="6" t="s">
        <v>245</v>
      </c>
    </row>
    <row r="1055" spans="1:14" ht="15.75" thickBot="1" x14ac:dyDescent="0.3">
      <c r="A1055" s="1">
        <v>1054</v>
      </c>
      <c r="B1055" s="7" t="s">
        <v>178</v>
      </c>
      <c r="C1055" s="38" t="s">
        <v>14</v>
      </c>
      <c r="D1055" s="1">
        <v>24</v>
      </c>
      <c r="E1055" s="4" t="str">
        <f>IF(Table1[[#This Row],[Bit (pixel)]]=8,"Grayscale",IF(Table1[[#This Row],[Bit (pixel)]]=24,"True Color",""))</f>
        <v>True Color</v>
      </c>
      <c r="F1055" s="3">
        <v>149.87</v>
      </c>
      <c r="G1055" s="2" t="s">
        <v>219</v>
      </c>
      <c r="H1055" s="2" t="s">
        <v>7</v>
      </c>
      <c r="I1055" s="1">
        <v>1</v>
      </c>
      <c r="J1055" s="3">
        <v>37.549999999999997</v>
      </c>
      <c r="K1055" s="3">
        <v>0.01</v>
      </c>
      <c r="L1055" s="3">
        <f>LOG10(255^2/Table1[[#This Row],[MSE]])*10</f>
        <v>68.130803608679102</v>
      </c>
      <c r="M1055" s="3">
        <f>(Table1[[#This Row],[Ukuran Asli (kb)]]-Table1[[#This Row],[Ukuran Hasil (kb)]])/Table1[[#This Row],[Ukuran Asli (kb)]]*100</f>
        <v>74.944952291986382</v>
      </c>
      <c r="N1055" s="6" t="s">
        <v>245</v>
      </c>
    </row>
    <row r="1056" spans="1:14" ht="15.75" thickBot="1" x14ac:dyDescent="0.3">
      <c r="A1056" s="1">
        <v>1055</v>
      </c>
      <c r="B1056" s="7" t="s">
        <v>178</v>
      </c>
      <c r="C1056" s="38" t="s">
        <v>14</v>
      </c>
      <c r="D1056" s="1">
        <v>24</v>
      </c>
      <c r="E1056" s="4" t="str">
        <f>IF(Table1[[#This Row],[Bit (pixel)]]=8,"Grayscale",IF(Table1[[#This Row],[Bit (pixel)]]=24,"True Color",""))</f>
        <v>True Color</v>
      </c>
      <c r="F1056" s="3">
        <v>149.87</v>
      </c>
      <c r="G1056" s="2" t="s">
        <v>219</v>
      </c>
      <c r="H1056" s="2" t="s">
        <v>7</v>
      </c>
      <c r="I1056" s="1">
        <v>2</v>
      </c>
      <c r="J1056" s="3">
        <v>35.06</v>
      </c>
      <c r="K1056" s="3">
        <v>0.39</v>
      </c>
      <c r="L1056" s="3">
        <f>LOG10(255^2/Table1[[#This Row],[MSE]])*10</f>
        <v>52.220157538414114</v>
      </c>
      <c r="M1056" s="3">
        <f>(Table1[[#This Row],[Ukuran Asli (kb)]]-Table1[[#This Row],[Ukuran Hasil (kb)]])/Table1[[#This Row],[Ukuran Asli (kb)]]*100</f>
        <v>76.606392206579031</v>
      </c>
      <c r="N1056" s="6" t="s">
        <v>245</v>
      </c>
    </row>
    <row r="1057" spans="1:14" ht="15.75" thickBot="1" x14ac:dyDescent="0.3">
      <c r="A1057" s="1">
        <v>1056</v>
      </c>
      <c r="B1057" s="7" t="s">
        <v>178</v>
      </c>
      <c r="C1057" s="38" t="s">
        <v>14</v>
      </c>
      <c r="D1057" s="1">
        <v>24</v>
      </c>
      <c r="E1057" s="4" t="str">
        <f>IF(Table1[[#This Row],[Bit (pixel)]]=8,"Grayscale",IF(Table1[[#This Row],[Bit (pixel)]]=24,"True Color",""))</f>
        <v>True Color</v>
      </c>
      <c r="F1057" s="3">
        <v>149.87</v>
      </c>
      <c r="G1057" s="2" t="s">
        <v>219</v>
      </c>
      <c r="H1057" s="2" t="s">
        <v>7</v>
      </c>
      <c r="I1057" s="1">
        <v>3</v>
      </c>
      <c r="J1057" s="3">
        <v>27.54</v>
      </c>
      <c r="K1057" s="3">
        <v>2.1800000000000002</v>
      </c>
      <c r="L1057" s="3">
        <f>LOG10(255^2/Table1[[#This Row],[MSE]])*10</f>
        <v>44.746238672633055</v>
      </c>
      <c r="M1057" s="3">
        <f>(Table1[[#This Row],[Ukuran Asli (kb)]]-Table1[[#This Row],[Ukuran Hasil (kb)]])/Table1[[#This Row],[Ukuran Asli (kb)]]*100</f>
        <v>81.624074197637967</v>
      </c>
      <c r="N1057" s="6" t="s">
        <v>245</v>
      </c>
    </row>
    <row r="1058" spans="1:14" ht="15.75" thickBot="1" x14ac:dyDescent="0.3">
      <c r="A1058" s="1">
        <v>1057</v>
      </c>
      <c r="B1058" s="7" t="s">
        <v>178</v>
      </c>
      <c r="C1058" s="38" t="s">
        <v>14</v>
      </c>
      <c r="D1058" s="1">
        <v>24</v>
      </c>
      <c r="E1058" s="4" t="str">
        <f>IF(Table1[[#This Row],[Bit (pixel)]]=8,"Grayscale",IF(Table1[[#This Row],[Bit (pixel)]]=24,"True Color",""))</f>
        <v>True Color</v>
      </c>
      <c r="F1058" s="3">
        <v>149.87</v>
      </c>
      <c r="G1058" s="2" t="s">
        <v>219</v>
      </c>
      <c r="H1058" s="2" t="s">
        <v>11</v>
      </c>
      <c r="I1058" s="1">
        <v>1</v>
      </c>
      <c r="J1058" s="3">
        <v>37.54</v>
      </c>
      <c r="K1058" s="3">
        <v>1.7E-5</v>
      </c>
      <c r="L1058" s="3">
        <f>LOG10(255^2/Table1[[#This Row],[MSE]])*10</f>
        <v>95.826314394896372</v>
      </c>
      <c r="M1058" s="3">
        <f>(Table1[[#This Row],[Ukuran Asli (kb)]]-Table1[[#This Row],[Ukuran Hasil (kb)]])/Table1[[#This Row],[Ukuran Asli (kb)]]*100</f>
        <v>74.951624741442586</v>
      </c>
      <c r="N1058" s="6" t="s">
        <v>245</v>
      </c>
    </row>
    <row r="1059" spans="1:14" ht="15.75" thickBot="1" x14ac:dyDescent="0.3">
      <c r="A1059" s="1">
        <v>1058</v>
      </c>
      <c r="B1059" s="7" t="s">
        <v>178</v>
      </c>
      <c r="C1059" s="38" t="s">
        <v>14</v>
      </c>
      <c r="D1059" s="1">
        <v>24</v>
      </c>
      <c r="E1059" s="4" t="str">
        <f>IF(Table1[[#This Row],[Bit (pixel)]]=8,"Grayscale",IF(Table1[[#This Row],[Bit (pixel)]]=24,"True Color",""))</f>
        <v>True Color</v>
      </c>
      <c r="F1059" s="3">
        <v>149.87</v>
      </c>
      <c r="G1059" s="2" t="s">
        <v>219</v>
      </c>
      <c r="H1059" s="2" t="s">
        <v>11</v>
      </c>
      <c r="I1059" s="1">
        <v>2</v>
      </c>
      <c r="J1059" s="3">
        <v>37.1</v>
      </c>
      <c r="K1059" s="3">
        <v>0.06</v>
      </c>
      <c r="L1059" s="3">
        <f>LOG10(255^2/Table1[[#This Row],[MSE]])*10</f>
        <v>60.349291104842671</v>
      </c>
      <c r="M1059" s="3">
        <f>(Table1[[#This Row],[Ukuran Asli (kb)]]-Table1[[#This Row],[Ukuran Hasil (kb)]])/Table1[[#This Row],[Ukuran Asli (kb)]]*100</f>
        <v>75.245212517515185</v>
      </c>
      <c r="N1059" s="6" t="s">
        <v>245</v>
      </c>
    </row>
    <row r="1060" spans="1:14" ht="15.75" thickBot="1" x14ac:dyDescent="0.3">
      <c r="A1060" s="1">
        <v>1059</v>
      </c>
      <c r="B1060" s="7" t="s">
        <v>178</v>
      </c>
      <c r="C1060" s="38" t="s">
        <v>14</v>
      </c>
      <c r="D1060" s="1">
        <v>24</v>
      </c>
      <c r="E1060" s="4" t="str">
        <f>IF(Table1[[#This Row],[Bit (pixel)]]=8,"Grayscale",IF(Table1[[#This Row],[Bit (pixel)]]=24,"True Color",""))</f>
        <v>True Color</v>
      </c>
      <c r="F1060" s="3">
        <v>149.87</v>
      </c>
      <c r="G1060" s="2" t="s">
        <v>219</v>
      </c>
      <c r="H1060" s="2" t="s">
        <v>11</v>
      </c>
      <c r="I1060" s="1">
        <v>3</v>
      </c>
      <c r="J1060" s="3">
        <v>35.03</v>
      </c>
      <c r="K1060" s="3">
        <v>0.75</v>
      </c>
      <c r="L1060" s="3">
        <f>LOG10(255^2/Table1[[#This Row],[MSE]])*10</f>
        <v>49.380190974762101</v>
      </c>
      <c r="M1060" s="3">
        <f>(Table1[[#This Row],[Ukuran Asli (kb)]]-Table1[[#This Row],[Ukuran Hasil (kb)]])/Table1[[#This Row],[Ukuran Asli (kb)]]*100</f>
        <v>76.626409554947614</v>
      </c>
      <c r="N1060" s="6" t="s">
        <v>245</v>
      </c>
    </row>
    <row r="1061" spans="1:14" ht="15.75" thickBot="1" x14ac:dyDescent="0.3">
      <c r="A1061" s="1">
        <v>1060</v>
      </c>
      <c r="B1061" s="7" t="s">
        <v>178</v>
      </c>
      <c r="C1061" s="38" t="s">
        <v>14</v>
      </c>
      <c r="D1061" s="1">
        <v>24</v>
      </c>
      <c r="E1061" s="4" t="str">
        <f>IF(Table1[[#This Row],[Bit (pixel)]]=8,"Grayscale",IF(Table1[[#This Row],[Bit (pixel)]]=24,"True Color",""))</f>
        <v>True Color</v>
      </c>
      <c r="F1061" s="3">
        <v>149.87</v>
      </c>
      <c r="G1061" s="2" t="s">
        <v>219</v>
      </c>
      <c r="H1061" s="2" t="s">
        <v>12</v>
      </c>
      <c r="I1061" s="1">
        <v>1</v>
      </c>
      <c r="J1061" s="3">
        <v>37.54</v>
      </c>
      <c r="K1061" s="3">
        <v>1E-4</v>
      </c>
      <c r="L1061" s="3">
        <f>LOG10(255^2/Table1[[#This Row],[MSE]])*10</f>
        <v>88.130803608679116</v>
      </c>
      <c r="M1061" s="3">
        <f>(Table1[[#This Row],[Ukuran Asli (kb)]]-Table1[[#This Row],[Ukuran Hasil (kb)]])/Table1[[#This Row],[Ukuran Asli (kb)]]*100</f>
        <v>74.951624741442586</v>
      </c>
      <c r="N1061" s="6" t="s">
        <v>245</v>
      </c>
    </row>
    <row r="1062" spans="1:14" ht="15.75" thickBot="1" x14ac:dyDescent="0.3">
      <c r="A1062" s="1">
        <v>1061</v>
      </c>
      <c r="B1062" s="7" t="s">
        <v>178</v>
      </c>
      <c r="C1062" s="38" t="s">
        <v>14</v>
      </c>
      <c r="D1062" s="1">
        <v>24</v>
      </c>
      <c r="E1062" s="4" t="str">
        <f>IF(Table1[[#This Row],[Bit (pixel)]]=8,"Grayscale",IF(Table1[[#This Row],[Bit (pixel)]]=24,"True Color",""))</f>
        <v>True Color</v>
      </c>
      <c r="F1062" s="3">
        <v>149.87</v>
      </c>
      <c r="G1062" s="2" t="s">
        <v>219</v>
      </c>
      <c r="H1062" s="2" t="s">
        <v>12</v>
      </c>
      <c r="I1062" s="1">
        <v>2</v>
      </c>
      <c r="J1062" s="3">
        <v>37.19</v>
      </c>
      <c r="K1062" s="3">
        <v>0.06</v>
      </c>
      <c r="L1062" s="3">
        <f>LOG10(255^2/Table1[[#This Row],[MSE]])*10</f>
        <v>60.349291104842671</v>
      </c>
      <c r="M1062" s="3">
        <f>(Table1[[#This Row],[Ukuran Asli (kb)]]-Table1[[#This Row],[Ukuran Hasil (kb)]])/Table1[[#This Row],[Ukuran Asli (kb)]]*100</f>
        <v>75.185160472409436</v>
      </c>
      <c r="N1062" s="6" t="s">
        <v>245</v>
      </c>
    </row>
    <row r="1063" spans="1:14" ht="15.75" thickBot="1" x14ac:dyDescent="0.3">
      <c r="A1063" s="1">
        <v>1062</v>
      </c>
      <c r="B1063" s="7" t="s">
        <v>178</v>
      </c>
      <c r="C1063" s="38" t="s">
        <v>14</v>
      </c>
      <c r="D1063" s="1">
        <v>24</v>
      </c>
      <c r="E1063" s="4" t="str">
        <f>IF(Table1[[#This Row],[Bit (pixel)]]=8,"Grayscale",IF(Table1[[#This Row],[Bit (pixel)]]=24,"True Color",""))</f>
        <v>True Color</v>
      </c>
      <c r="F1063" s="3">
        <v>149.87</v>
      </c>
      <c r="G1063" s="2" t="s">
        <v>219</v>
      </c>
      <c r="H1063" s="2" t="s">
        <v>12</v>
      </c>
      <c r="I1063" s="1">
        <v>3</v>
      </c>
      <c r="J1063" s="3">
        <v>34.85</v>
      </c>
      <c r="K1063" s="3">
        <v>0.74</v>
      </c>
      <c r="L1063" s="3">
        <f>LOG10(255^2/Table1[[#This Row],[MSE]])*10</f>
        <v>49.43848641136934</v>
      </c>
      <c r="M1063" s="3">
        <f>(Table1[[#This Row],[Ukuran Asli (kb)]]-Table1[[#This Row],[Ukuran Hasil (kb)]])/Table1[[#This Row],[Ukuran Asli (kb)]]*100</f>
        <v>76.746513645159141</v>
      </c>
      <c r="N1063" s="6" t="s">
        <v>245</v>
      </c>
    </row>
    <row r="1064" spans="1:14" ht="15.75" thickBot="1" x14ac:dyDescent="0.3">
      <c r="A1064" s="1">
        <v>1063</v>
      </c>
      <c r="B1064" s="7" t="s">
        <v>179</v>
      </c>
      <c r="C1064" s="38" t="s">
        <v>14</v>
      </c>
      <c r="D1064" s="1">
        <v>24</v>
      </c>
      <c r="E1064" s="4" t="str">
        <f>IF(Table1[[#This Row],[Bit (pixel)]]=8,"Grayscale",IF(Table1[[#This Row],[Bit (pixel)]]=24,"True Color",""))</f>
        <v>True Color</v>
      </c>
      <c r="F1064" s="3">
        <v>142.21</v>
      </c>
      <c r="G1064" s="2" t="s">
        <v>6</v>
      </c>
      <c r="H1064" s="2" t="s">
        <v>7</v>
      </c>
      <c r="I1064" s="1">
        <v>1</v>
      </c>
      <c r="J1064" s="3">
        <v>39.909999999999997</v>
      </c>
      <c r="K1064" s="3">
        <v>0.03</v>
      </c>
      <c r="L1064" s="3">
        <f>LOG10(255^2/Table1[[#This Row],[MSE]])*10</f>
        <v>63.359591061482483</v>
      </c>
      <c r="M1064" s="3">
        <f>(Table1[[#This Row],[Ukuran Asli (kb)]]-Table1[[#This Row],[Ukuran Hasil (kb)]])/Table1[[#This Row],[Ukuran Asli (kb)]]*100</f>
        <v>71.935869488784192</v>
      </c>
      <c r="N1064" s="6" t="s">
        <v>245</v>
      </c>
    </row>
    <row r="1065" spans="1:14" ht="15.75" thickBot="1" x14ac:dyDescent="0.3">
      <c r="A1065" s="1">
        <v>1064</v>
      </c>
      <c r="B1065" s="7" t="s">
        <v>179</v>
      </c>
      <c r="C1065" s="38" t="s">
        <v>14</v>
      </c>
      <c r="D1065" s="1">
        <v>24</v>
      </c>
      <c r="E1065" s="4" t="str">
        <f>IF(Table1[[#This Row],[Bit (pixel)]]=8,"Grayscale",IF(Table1[[#This Row],[Bit (pixel)]]=24,"True Color",""))</f>
        <v>True Color</v>
      </c>
      <c r="F1065" s="3">
        <v>142.21</v>
      </c>
      <c r="G1065" s="2" t="s">
        <v>6</v>
      </c>
      <c r="H1065" s="2" t="s">
        <v>7</v>
      </c>
      <c r="I1065" s="1">
        <v>2</v>
      </c>
      <c r="J1065" s="3">
        <v>36.159999999999997</v>
      </c>
      <c r="K1065" s="3">
        <v>1.84</v>
      </c>
      <c r="L1065" s="3">
        <f>LOG10(255^2/Table1[[#This Row],[MSE]])*10</f>
        <v>45.482625378583741</v>
      </c>
      <c r="M1065" s="3">
        <f>(Table1[[#This Row],[Ukuran Asli (kb)]]-Table1[[#This Row],[Ukuran Hasil (kb)]])/Table1[[#This Row],[Ukuran Asli (kb)]]*100</f>
        <v>74.572814851276277</v>
      </c>
      <c r="N1065" s="6" t="s">
        <v>245</v>
      </c>
    </row>
    <row r="1066" spans="1:14" ht="15.75" thickBot="1" x14ac:dyDescent="0.3">
      <c r="A1066" s="1">
        <v>1065</v>
      </c>
      <c r="B1066" s="7" t="s">
        <v>179</v>
      </c>
      <c r="C1066" s="38" t="s">
        <v>14</v>
      </c>
      <c r="D1066" s="1">
        <v>24</v>
      </c>
      <c r="E1066" s="4" t="str">
        <f>IF(Table1[[#This Row],[Bit (pixel)]]=8,"Grayscale",IF(Table1[[#This Row],[Bit (pixel)]]=24,"True Color",""))</f>
        <v>True Color</v>
      </c>
      <c r="F1066" s="3">
        <v>142.21</v>
      </c>
      <c r="G1066" s="2" t="s">
        <v>6</v>
      </c>
      <c r="H1066" s="2" t="s">
        <v>7</v>
      </c>
      <c r="I1066" s="1">
        <v>3</v>
      </c>
      <c r="J1066" s="3">
        <v>29.76</v>
      </c>
      <c r="K1066" s="3">
        <v>7.69</v>
      </c>
      <c r="L1066" s="3">
        <f>LOG10(255^2/Table1[[#This Row],[MSE]])*10</f>
        <v>39.271540210664796</v>
      </c>
      <c r="M1066" s="3">
        <f>(Table1[[#This Row],[Ukuran Asli (kb)]]-Table1[[#This Row],[Ukuran Hasil (kb)]])/Table1[[#This Row],[Ukuran Asli (kb)]]*100</f>
        <v>79.073201603262774</v>
      </c>
      <c r="N1066" s="6" t="s">
        <v>245</v>
      </c>
    </row>
    <row r="1067" spans="1:14" ht="15.75" thickBot="1" x14ac:dyDescent="0.3">
      <c r="A1067" s="1">
        <v>1066</v>
      </c>
      <c r="B1067" s="7" t="s">
        <v>179</v>
      </c>
      <c r="C1067" s="38" t="s">
        <v>14</v>
      </c>
      <c r="D1067" s="1">
        <v>24</v>
      </c>
      <c r="E1067" s="4" t="str">
        <f>IF(Table1[[#This Row],[Bit (pixel)]]=8,"Grayscale",IF(Table1[[#This Row],[Bit (pixel)]]=24,"True Color",""))</f>
        <v>True Color</v>
      </c>
      <c r="F1067" s="3">
        <v>142.21</v>
      </c>
      <c r="G1067" s="2" t="s">
        <v>6</v>
      </c>
      <c r="H1067" s="2" t="s">
        <v>11</v>
      </c>
      <c r="I1067" s="1">
        <v>1</v>
      </c>
      <c r="J1067" s="3">
        <v>39.979999999999997</v>
      </c>
      <c r="K1067" s="3">
        <v>0.01</v>
      </c>
      <c r="L1067" s="3">
        <f>LOG10(255^2/Table1[[#This Row],[MSE]])*10</f>
        <v>68.130803608679102</v>
      </c>
      <c r="M1067" s="3">
        <f>(Table1[[#This Row],[Ukuran Asli (kb)]]-Table1[[#This Row],[Ukuran Hasil (kb)]])/Table1[[#This Row],[Ukuran Asli (kb)]]*100</f>
        <v>71.88664650868435</v>
      </c>
      <c r="N1067" s="6" t="s">
        <v>245</v>
      </c>
    </row>
    <row r="1068" spans="1:14" ht="15.75" thickBot="1" x14ac:dyDescent="0.3">
      <c r="A1068" s="1">
        <v>1067</v>
      </c>
      <c r="B1068" s="7" t="s">
        <v>179</v>
      </c>
      <c r="C1068" s="38" t="s">
        <v>14</v>
      </c>
      <c r="D1068" s="1">
        <v>24</v>
      </c>
      <c r="E1068" s="4" t="str">
        <f>IF(Table1[[#This Row],[Bit (pixel)]]=8,"Grayscale",IF(Table1[[#This Row],[Bit (pixel)]]=24,"True Color",""))</f>
        <v>True Color</v>
      </c>
      <c r="F1068" s="3">
        <v>142.21</v>
      </c>
      <c r="G1068" s="2" t="s">
        <v>6</v>
      </c>
      <c r="H1068" s="2" t="s">
        <v>11</v>
      </c>
      <c r="I1068" s="1">
        <v>2</v>
      </c>
      <c r="J1068" s="3">
        <v>38.76</v>
      </c>
      <c r="K1068" s="3">
        <v>0.54</v>
      </c>
      <c r="L1068" s="3">
        <f>LOG10(255^2/Table1[[#This Row],[MSE]])*10</f>
        <v>50.806866010449419</v>
      </c>
      <c r="M1068" s="3">
        <f>(Table1[[#This Row],[Ukuran Asli (kb)]]-Table1[[#This Row],[Ukuran Hasil (kb)]])/Table1[[#This Row],[Ukuran Asli (kb)]]*100</f>
        <v>72.744532733281773</v>
      </c>
      <c r="N1068" s="6" t="s">
        <v>245</v>
      </c>
    </row>
    <row r="1069" spans="1:14" ht="15.75" thickBot="1" x14ac:dyDescent="0.3">
      <c r="A1069" s="1">
        <v>1068</v>
      </c>
      <c r="B1069" s="7" t="s">
        <v>179</v>
      </c>
      <c r="C1069" s="38" t="s">
        <v>14</v>
      </c>
      <c r="D1069" s="1">
        <v>24</v>
      </c>
      <c r="E1069" s="4" t="str">
        <f>IF(Table1[[#This Row],[Bit (pixel)]]=8,"Grayscale",IF(Table1[[#This Row],[Bit (pixel)]]=24,"True Color",""))</f>
        <v>True Color</v>
      </c>
      <c r="F1069" s="3">
        <v>142.21</v>
      </c>
      <c r="G1069" s="2" t="s">
        <v>6</v>
      </c>
      <c r="H1069" s="2" t="s">
        <v>11</v>
      </c>
      <c r="I1069" s="1">
        <v>3</v>
      </c>
      <c r="J1069" s="3">
        <v>35.520000000000003</v>
      </c>
      <c r="K1069" s="3">
        <v>4.49</v>
      </c>
      <c r="L1069" s="3">
        <f>LOG10(255^2/Table1[[#This Row],[MSE]])*10</f>
        <v>41.60834019864587</v>
      </c>
      <c r="M1069" s="3">
        <f>(Table1[[#This Row],[Ukuran Asli (kb)]]-Table1[[#This Row],[Ukuran Hasil (kb)]])/Table1[[#This Row],[Ukuran Asli (kb)]]*100</f>
        <v>75.022853526474933</v>
      </c>
      <c r="N1069" s="6" t="s">
        <v>245</v>
      </c>
    </row>
    <row r="1070" spans="1:14" ht="15.75" thickBot="1" x14ac:dyDescent="0.3">
      <c r="A1070" s="1">
        <v>1069</v>
      </c>
      <c r="B1070" s="7" t="s">
        <v>179</v>
      </c>
      <c r="C1070" s="38" t="s">
        <v>14</v>
      </c>
      <c r="D1070" s="1">
        <v>24</v>
      </c>
      <c r="E1070" s="4" t="str">
        <f>IF(Table1[[#This Row],[Bit (pixel)]]=8,"Grayscale",IF(Table1[[#This Row],[Bit (pixel)]]=24,"True Color",""))</f>
        <v>True Color</v>
      </c>
      <c r="F1070" s="3">
        <v>142.21</v>
      </c>
      <c r="G1070" s="2" t="s">
        <v>6</v>
      </c>
      <c r="H1070" s="2" t="s">
        <v>12</v>
      </c>
      <c r="I1070" s="1">
        <v>1</v>
      </c>
      <c r="J1070" s="3">
        <v>39.950000000000003</v>
      </c>
      <c r="K1070" s="3">
        <v>0.01</v>
      </c>
      <c r="L1070" s="3">
        <f>LOG10(255^2/Table1[[#This Row],[MSE]])*10</f>
        <v>68.130803608679102</v>
      </c>
      <c r="M1070" s="3">
        <f>(Table1[[#This Row],[Ukuran Asli (kb)]]-Table1[[#This Row],[Ukuran Hasil (kb)]])/Table1[[#This Row],[Ukuran Asli (kb)]]*100</f>
        <v>71.907742071584281</v>
      </c>
      <c r="N1070" s="6" t="s">
        <v>245</v>
      </c>
    </row>
    <row r="1071" spans="1:14" ht="15.75" thickBot="1" x14ac:dyDescent="0.3">
      <c r="A1071" s="1">
        <v>1070</v>
      </c>
      <c r="B1071" s="7" t="s">
        <v>179</v>
      </c>
      <c r="C1071" s="38" t="s">
        <v>14</v>
      </c>
      <c r="D1071" s="1">
        <v>24</v>
      </c>
      <c r="E1071" s="4" t="str">
        <f>IF(Table1[[#This Row],[Bit (pixel)]]=8,"Grayscale",IF(Table1[[#This Row],[Bit (pixel)]]=24,"True Color",""))</f>
        <v>True Color</v>
      </c>
      <c r="F1071" s="3">
        <v>142.21</v>
      </c>
      <c r="G1071" s="2" t="s">
        <v>6</v>
      </c>
      <c r="H1071" s="2" t="s">
        <v>12</v>
      </c>
      <c r="I1071" s="1">
        <v>2</v>
      </c>
      <c r="J1071" s="3">
        <v>38.69</v>
      </c>
      <c r="K1071" s="3">
        <v>0.5</v>
      </c>
      <c r="L1071" s="3">
        <f>LOG10(255^2/Table1[[#This Row],[MSE]])*10</f>
        <v>51.141103565318915</v>
      </c>
      <c r="M1071" s="3">
        <f>(Table1[[#This Row],[Ukuran Asli (kb)]]-Table1[[#This Row],[Ukuran Hasil (kb)]])/Table1[[#This Row],[Ukuran Asli (kb)]]*100</f>
        <v>72.793755713381628</v>
      </c>
      <c r="N1071" s="6" t="s">
        <v>245</v>
      </c>
    </row>
    <row r="1072" spans="1:14" ht="15.75" thickBot="1" x14ac:dyDescent="0.3">
      <c r="A1072" s="1">
        <v>1071</v>
      </c>
      <c r="B1072" s="7" t="s">
        <v>179</v>
      </c>
      <c r="C1072" s="38" t="s">
        <v>14</v>
      </c>
      <c r="D1072" s="1">
        <v>24</v>
      </c>
      <c r="E1072" s="4" t="str">
        <f>IF(Table1[[#This Row],[Bit (pixel)]]=8,"Grayscale",IF(Table1[[#This Row],[Bit (pixel)]]=24,"True Color",""))</f>
        <v>True Color</v>
      </c>
      <c r="F1072" s="3">
        <v>142.21</v>
      </c>
      <c r="G1072" s="2" t="s">
        <v>6</v>
      </c>
      <c r="H1072" s="2" t="s">
        <v>12</v>
      </c>
      <c r="I1072" s="1">
        <v>3</v>
      </c>
      <c r="J1072" s="3">
        <v>35.29</v>
      </c>
      <c r="K1072" s="3">
        <v>4.3</v>
      </c>
      <c r="L1072" s="3">
        <f>LOG10(255^2/Table1[[#This Row],[MSE]])*10</f>
        <v>41.796119052883242</v>
      </c>
      <c r="M1072" s="3">
        <f>(Table1[[#This Row],[Ukuran Asli (kb)]]-Table1[[#This Row],[Ukuran Hasil (kb)]])/Table1[[#This Row],[Ukuran Asli (kb)]]*100</f>
        <v>75.184586175374463</v>
      </c>
      <c r="N1072" s="6" t="s">
        <v>245</v>
      </c>
    </row>
    <row r="1073" spans="1:14" ht="15.75" thickBot="1" x14ac:dyDescent="0.3">
      <c r="A1073" s="1">
        <v>1072</v>
      </c>
      <c r="B1073" s="7" t="s">
        <v>180</v>
      </c>
      <c r="C1073" s="38" t="s">
        <v>14</v>
      </c>
      <c r="D1073" s="1">
        <v>24</v>
      </c>
      <c r="E1073" s="4" t="str">
        <f>IF(Table1[[#This Row],[Bit (pixel)]]=8,"Grayscale",IF(Table1[[#This Row],[Bit (pixel)]]=24,"True Color",""))</f>
        <v>True Color</v>
      </c>
      <c r="F1073" s="3">
        <v>110.6</v>
      </c>
      <c r="G1073" s="2" t="s">
        <v>6</v>
      </c>
      <c r="H1073" s="2" t="s">
        <v>7</v>
      </c>
      <c r="I1073" s="1">
        <v>1</v>
      </c>
      <c r="J1073" s="3">
        <v>30.38</v>
      </c>
      <c r="K1073" s="3">
        <v>0.01</v>
      </c>
      <c r="L1073" s="3">
        <f>LOG10(255^2/Table1[[#This Row],[MSE]])*10</f>
        <v>68.130803608679102</v>
      </c>
      <c r="M1073" s="3">
        <f>(Table1[[#This Row],[Ukuran Asli (kb)]]-Table1[[#This Row],[Ukuran Hasil (kb)]])/Table1[[#This Row],[Ukuran Asli (kb)]]*100</f>
        <v>72.531645569620252</v>
      </c>
      <c r="N1073" s="6" t="s">
        <v>245</v>
      </c>
    </row>
    <row r="1074" spans="1:14" ht="15.75" thickBot="1" x14ac:dyDescent="0.3">
      <c r="A1074" s="1">
        <v>1073</v>
      </c>
      <c r="B1074" s="7" t="s">
        <v>180</v>
      </c>
      <c r="C1074" s="38" t="s">
        <v>14</v>
      </c>
      <c r="D1074" s="1">
        <v>24</v>
      </c>
      <c r="E1074" s="4" t="str">
        <f>IF(Table1[[#This Row],[Bit (pixel)]]=8,"Grayscale",IF(Table1[[#This Row],[Bit (pixel)]]=24,"True Color",""))</f>
        <v>True Color</v>
      </c>
      <c r="F1074" s="3">
        <v>110.6</v>
      </c>
      <c r="G1074" s="2" t="s">
        <v>6</v>
      </c>
      <c r="H1074" s="2" t="s">
        <v>7</v>
      </c>
      <c r="I1074" s="1">
        <v>2</v>
      </c>
      <c r="J1074" s="3">
        <v>29</v>
      </c>
      <c r="K1074" s="3">
        <v>0.96</v>
      </c>
      <c r="L1074" s="3">
        <f>LOG10(255^2/Table1[[#This Row],[MSE]])*10</f>
        <v>48.30809127828342</v>
      </c>
      <c r="M1074" s="3">
        <f>(Table1[[#This Row],[Ukuran Asli (kb)]]-Table1[[#This Row],[Ukuran Hasil (kb)]])/Table1[[#This Row],[Ukuran Asli (kb)]]*100</f>
        <v>73.779385171790238</v>
      </c>
      <c r="N1074" s="6" t="s">
        <v>245</v>
      </c>
    </row>
    <row r="1075" spans="1:14" ht="15.75" thickBot="1" x14ac:dyDescent="0.3">
      <c r="A1075" s="1">
        <v>1074</v>
      </c>
      <c r="B1075" s="7" t="s">
        <v>180</v>
      </c>
      <c r="C1075" s="38" t="s">
        <v>14</v>
      </c>
      <c r="D1075" s="1">
        <v>24</v>
      </c>
      <c r="E1075" s="4" t="str">
        <f>IF(Table1[[#This Row],[Bit (pixel)]]=8,"Grayscale",IF(Table1[[#This Row],[Bit (pixel)]]=24,"True Color",""))</f>
        <v>True Color</v>
      </c>
      <c r="F1075" s="3">
        <v>110.6</v>
      </c>
      <c r="G1075" s="2" t="s">
        <v>6</v>
      </c>
      <c r="H1075" s="2" t="s">
        <v>7</v>
      </c>
      <c r="I1075" s="1">
        <v>3</v>
      </c>
      <c r="J1075" s="3">
        <v>25.66</v>
      </c>
      <c r="K1075" s="3">
        <v>4.3899999999999997</v>
      </c>
      <c r="L1075" s="3">
        <f>LOG10(255^2/Table1[[#This Row],[MSE]])*10</f>
        <v>41.706158406257892</v>
      </c>
      <c r="M1075" s="3">
        <f>(Table1[[#This Row],[Ukuran Asli (kb)]]-Table1[[#This Row],[Ukuran Hasil (kb)]])/Table1[[#This Row],[Ukuran Asli (kb)]]*100</f>
        <v>76.79927667269439</v>
      </c>
      <c r="N1075" s="6" t="s">
        <v>245</v>
      </c>
    </row>
    <row r="1076" spans="1:14" ht="15.75" thickBot="1" x14ac:dyDescent="0.3">
      <c r="A1076" s="1">
        <v>1075</v>
      </c>
      <c r="B1076" s="7" t="s">
        <v>180</v>
      </c>
      <c r="C1076" s="38" t="s">
        <v>14</v>
      </c>
      <c r="D1076" s="1">
        <v>24</v>
      </c>
      <c r="E1076" s="4" t="str">
        <f>IF(Table1[[#This Row],[Bit (pixel)]]=8,"Grayscale",IF(Table1[[#This Row],[Bit (pixel)]]=24,"True Color",""))</f>
        <v>True Color</v>
      </c>
      <c r="F1076" s="3">
        <v>110.6</v>
      </c>
      <c r="G1076" s="2" t="s">
        <v>6</v>
      </c>
      <c r="H1076" s="2" t="s">
        <v>11</v>
      </c>
      <c r="I1076" s="1">
        <v>1</v>
      </c>
      <c r="J1076" s="3">
        <v>30.37</v>
      </c>
      <c r="K1076" s="3">
        <v>0.01</v>
      </c>
      <c r="L1076" s="3">
        <f>LOG10(255^2/Table1[[#This Row],[MSE]])*10</f>
        <v>68.130803608679102</v>
      </c>
      <c r="M1076" s="3">
        <f>(Table1[[#This Row],[Ukuran Asli (kb)]]-Table1[[#This Row],[Ukuran Hasil (kb)]])/Table1[[#This Row],[Ukuran Asli (kb)]]*100</f>
        <v>72.540687160940323</v>
      </c>
      <c r="N1076" s="6" t="s">
        <v>245</v>
      </c>
    </row>
    <row r="1077" spans="1:14" ht="15.75" thickBot="1" x14ac:dyDescent="0.3">
      <c r="A1077" s="1">
        <v>1076</v>
      </c>
      <c r="B1077" s="7" t="s">
        <v>180</v>
      </c>
      <c r="C1077" s="38" t="s">
        <v>14</v>
      </c>
      <c r="D1077" s="1">
        <v>24</v>
      </c>
      <c r="E1077" s="4" t="str">
        <f>IF(Table1[[#This Row],[Bit (pixel)]]=8,"Grayscale",IF(Table1[[#This Row],[Bit (pixel)]]=24,"True Color",""))</f>
        <v>True Color</v>
      </c>
      <c r="F1077" s="3">
        <v>110.6</v>
      </c>
      <c r="G1077" s="2" t="s">
        <v>6</v>
      </c>
      <c r="H1077" s="2" t="s">
        <v>11</v>
      </c>
      <c r="I1077" s="1">
        <v>2</v>
      </c>
      <c r="J1077" s="3">
        <v>29.49</v>
      </c>
      <c r="K1077" s="3">
        <v>0.66</v>
      </c>
      <c r="L1077" s="3">
        <f>LOG10(255^2/Table1[[#This Row],[MSE]])*10</f>
        <v>49.935364253260417</v>
      </c>
      <c r="M1077" s="3">
        <f>(Table1[[#This Row],[Ukuran Asli (kb)]]-Table1[[#This Row],[Ukuran Hasil (kb)]])/Table1[[#This Row],[Ukuran Asli (kb)]]*100</f>
        <v>73.336347197106704</v>
      </c>
      <c r="N1077" s="6" t="s">
        <v>245</v>
      </c>
    </row>
    <row r="1078" spans="1:14" ht="15.75" thickBot="1" x14ac:dyDescent="0.3">
      <c r="A1078" s="1">
        <v>1077</v>
      </c>
      <c r="B1078" s="7" t="s">
        <v>180</v>
      </c>
      <c r="C1078" s="38" t="s">
        <v>14</v>
      </c>
      <c r="D1078" s="1">
        <v>24</v>
      </c>
      <c r="E1078" s="4" t="str">
        <f>IF(Table1[[#This Row],[Bit (pixel)]]=8,"Grayscale",IF(Table1[[#This Row],[Bit (pixel)]]=24,"True Color",""))</f>
        <v>True Color</v>
      </c>
      <c r="F1078" s="3">
        <v>110.6</v>
      </c>
      <c r="G1078" s="2" t="s">
        <v>6</v>
      </c>
      <c r="H1078" s="2" t="s">
        <v>11</v>
      </c>
      <c r="I1078" s="1">
        <v>3</v>
      </c>
      <c r="J1078" s="3">
        <v>27.94</v>
      </c>
      <c r="K1078" s="3">
        <v>3.87</v>
      </c>
      <c r="L1078" s="3">
        <f>LOG10(255^2/Table1[[#This Row],[MSE]])*10</f>
        <v>42.25369395848999</v>
      </c>
      <c r="M1078" s="3">
        <f>(Table1[[#This Row],[Ukuran Asli (kb)]]-Table1[[#This Row],[Ukuran Hasil (kb)]])/Table1[[#This Row],[Ukuran Asli (kb)]]*100</f>
        <v>74.73779385171791</v>
      </c>
      <c r="N1078" s="6" t="s">
        <v>245</v>
      </c>
    </row>
    <row r="1079" spans="1:14" ht="15.75" thickBot="1" x14ac:dyDescent="0.3">
      <c r="A1079" s="1">
        <v>1078</v>
      </c>
      <c r="B1079" s="7" t="s">
        <v>180</v>
      </c>
      <c r="C1079" s="38" t="s">
        <v>14</v>
      </c>
      <c r="D1079" s="1">
        <v>24</v>
      </c>
      <c r="E1079" s="4" t="str">
        <f>IF(Table1[[#This Row],[Bit (pixel)]]=8,"Grayscale",IF(Table1[[#This Row],[Bit (pixel)]]=24,"True Color",""))</f>
        <v>True Color</v>
      </c>
      <c r="F1079" s="3">
        <v>110.6</v>
      </c>
      <c r="G1079" s="2" t="s">
        <v>6</v>
      </c>
      <c r="H1079" s="2" t="s">
        <v>12</v>
      </c>
      <c r="I1079" s="1">
        <v>1</v>
      </c>
      <c r="J1079" s="3">
        <v>30.38</v>
      </c>
      <c r="K1079" s="3">
        <v>0.01</v>
      </c>
      <c r="L1079" s="3">
        <f>LOG10(255^2/Table1[[#This Row],[MSE]])*10</f>
        <v>68.130803608679102</v>
      </c>
      <c r="M1079" s="3">
        <f>(Table1[[#This Row],[Ukuran Asli (kb)]]-Table1[[#This Row],[Ukuran Hasil (kb)]])/Table1[[#This Row],[Ukuran Asli (kb)]]*100</f>
        <v>72.531645569620252</v>
      </c>
      <c r="N1079" s="6" t="s">
        <v>245</v>
      </c>
    </row>
    <row r="1080" spans="1:14" ht="15.75" thickBot="1" x14ac:dyDescent="0.3">
      <c r="A1080" s="1">
        <v>1079</v>
      </c>
      <c r="B1080" s="7" t="s">
        <v>180</v>
      </c>
      <c r="C1080" s="38" t="s">
        <v>14</v>
      </c>
      <c r="D1080" s="1">
        <v>24</v>
      </c>
      <c r="E1080" s="4" t="str">
        <f>IF(Table1[[#This Row],[Bit (pixel)]]=8,"Grayscale",IF(Table1[[#This Row],[Bit (pixel)]]=24,"True Color",""))</f>
        <v>True Color</v>
      </c>
      <c r="F1080" s="3">
        <v>110.6</v>
      </c>
      <c r="G1080" s="2" t="s">
        <v>6</v>
      </c>
      <c r="H1080" s="2" t="s">
        <v>12</v>
      </c>
      <c r="I1080" s="1">
        <v>2</v>
      </c>
      <c r="J1080" s="3">
        <v>29.38</v>
      </c>
      <c r="K1080" s="3">
        <v>0.65</v>
      </c>
      <c r="L1080" s="3">
        <f>LOG10(255^2/Table1[[#This Row],[MSE]])*10</f>
        <v>50.001670042250545</v>
      </c>
      <c r="M1080" s="3">
        <f>(Table1[[#This Row],[Ukuran Asli (kb)]]-Table1[[#This Row],[Ukuran Hasil (kb)]])/Table1[[#This Row],[Ukuran Asli (kb)]]*100</f>
        <v>73.43580470162749</v>
      </c>
      <c r="N1080" s="6" t="s">
        <v>245</v>
      </c>
    </row>
    <row r="1081" spans="1:14" ht="15.75" thickBot="1" x14ac:dyDescent="0.3">
      <c r="A1081" s="1">
        <v>1080</v>
      </c>
      <c r="B1081" s="7" t="s">
        <v>180</v>
      </c>
      <c r="C1081" s="38" t="s">
        <v>14</v>
      </c>
      <c r="D1081" s="1">
        <v>24</v>
      </c>
      <c r="E1081" s="4" t="str">
        <f>IF(Table1[[#This Row],[Bit (pixel)]]=8,"Grayscale",IF(Table1[[#This Row],[Bit (pixel)]]=24,"True Color",""))</f>
        <v>True Color</v>
      </c>
      <c r="F1081" s="3">
        <v>110.6</v>
      </c>
      <c r="G1081" s="2" t="s">
        <v>6</v>
      </c>
      <c r="H1081" s="2" t="s">
        <v>12</v>
      </c>
      <c r="I1081" s="1">
        <v>3</v>
      </c>
      <c r="J1081" s="3">
        <v>27.53</v>
      </c>
      <c r="K1081" s="3">
        <v>3.8</v>
      </c>
      <c r="L1081" s="3">
        <f>LOG10(255^2/Table1[[#This Row],[MSE]])*10</f>
        <v>42.332967642511001</v>
      </c>
      <c r="M1081" s="3">
        <f>(Table1[[#This Row],[Ukuran Asli (kb)]]-Table1[[#This Row],[Ukuran Hasil (kb)]])/Table1[[#This Row],[Ukuran Asli (kb)]]*100</f>
        <v>75.10849909584087</v>
      </c>
      <c r="N1081" s="6" t="s">
        <v>245</v>
      </c>
    </row>
    <row r="1082" spans="1:14" ht="15.75" thickBot="1" x14ac:dyDescent="0.3">
      <c r="A1082" s="1">
        <v>1081</v>
      </c>
      <c r="B1082" s="7" t="s">
        <v>181</v>
      </c>
      <c r="C1082" s="38" t="s">
        <v>14</v>
      </c>
      <c r="D1082" s="1">
        <v>24</v>
      </c>
      <c r="E1082" s="4" t="str">
        <f>IF(Table1[[#This Row],[Bit (pixel)]]=8,"Grayscale",IF(Table1[[#This Row],[Bit (pixel)]]=24,"True Color",""))</f>
        <v>True Color</v>
      </c>
      <c r="F1082" s="3">
        <v>101.62</v>
      </c>
      <c r="G1082" s="2" t="s">
        <v>6</v>
      </c>
      <c r="H1082" s="2" t="s">
        <v>7</v>
      </c>
      <c r="I1082" s="1">
        <v>1</v>
      </c>
      <c r="J1082" s="3">
        <v>28.17</v>
      </c>
      <c r="K1082" s="3">
        <v>3.5000000000000001E-3</v>
      </c>
      <c r="L1082" s="3">
        <f>LOG10(255^2/Table1[[#This Row],[MSE]])*10</f>
        <v>72.690123165176345</v>
      </c>
      <c r="M1082" s="3">
        <f>(Table1[[#This Row],[Ukuran Asli (kb)]]-Table1[[#This Row],[Ukuran Hasil (kb)]])/Table1[[#This Row],[Ukuran Asli (kb)]]*100</f>
        <v>72.279078921472149</v>
      </c>
      <c r="N1082" s="6" t="s">
        <v>245</v>
      </c>
    </row>
    <row r="1083" spans="1:14" ht="15.75" thickBot="1" x14ac:dyDescent="0.3">
      <c r="A1083" s="1">
        <v>1082</v>
      </c>
      <c r="B1083" s="7" t="s">
        <v>181</v>
      </c>
      <c r="C1083" s="38" t="s">
        <v>14</v>
      </c>
      <c r="D1083" s="1">
        <v>24</v>
      </c>
      <c r="E1083" s="4" t="str">
        <f>IF(Table1[[#This Row],[Bit (pixel)]]=8,"Grayscale",IF(Table1[[#This Row],[Bit (pixel)]]=24,"True Color",""))</f>
        <v>True Color</v>
      </c>
      <c r="F1083" s="3">
        <v>101.62</v>
      </c>
      <c r="G1083" s="2" t="s">
        <v>6</v>
      </c>
      <c r="H1083" s="2" t="s">
        <v>7</v>
      </c>
      <c r="I1083" s="1">
        <v>2</v>
      </c>
      <c r="J1083" s="3">
        <v>26.93</v>
      </c>
      <c r="K1083" s="3">
        <v>0.81</v>
      </c>
      <c r="L1083" s="3">
        <f>LOG10(255^2/Table1[[#This Row],[MSE]])*10</f>
        <v>49.045953419892605</v>
      </c>
      <c r="M1083" s="3">
        <f>(Table1[[#This Row],[Ukuran Asli (kb)]]-Table1[[#This Row],[Ukuran Hasil (kb)]])/Table1[[#This Row],[Ukuran Asli (kb)]]*100</f>
        <v>73.499311159220611</v>
      </c>
      <c r="N1083" s="6" t="s">
        <v>245</v>
      </c>
    </row>
    <row r="1084" spans="1:14" ht="15.75" thickBot="1" x14ac:dyDescent="0.3">
      <c r="A1084" s="1">
        <v>1083</v>
      </c>
      <c r="B1084" s="7" t="s">
        <v>181</v>
      </c>
      <c r="C1084" s="38" t="s">
        <v>14</v>
      </c>
      <c r="D1084" s="1">
        <v>24</v>
      </c>
      <c r="E1084" s="4" t="str">
        <f>IF(Table1[[#This Row],[Bit (pixel)]]=8,"Grayscale",IF(Table1[[#This Row],[Bit (pixel)]]=24,"True Color",""))</f>
        <v>True Color</v>
      </c>
      <c r="F1084" s="3">
        <v>101.62</v>
      </c>
      <c r="G1084" s="2" t="s">
        <v>6</v>
      </c>
      <c r="H1084" s="2" t="s">
        <v>7</v>
      </c>
      <c r="I1084" s="1">
        <v>3</v>
      </c>
      <c r="J1084" s="3">
        <v>24.11</v>
      </c>
      <c r="K1084" s="3">
        <v>4.21</v>
      </c>
      <c r="L1084" s="3">
        <f>LOG10(255^2/Table1[[#This Row],[MSE]])*10</f>
        <v>41.887982650322414</v>
      </c>
      <c r="M1084" s="3">
        <f>(Table1[[#This Row],[Ukuran Asli (kb)]]-Table1[[#This Row],[Ukuran Hasil (kb)]])/Table1[[#This Row],[Ukuran Asli (kb)]]*100</f>
        <v>76.274355441842161</v>
      </c>
      <c r="N1084" s="6" t="s">
        <v>245</v>
      </c>
    </row>
    <row r="1085" spans="1:14" ht="15.75" thickBot="1" x14ac:dyDescent="0.3">
      <c r="A1085" s="1">
        <v>1084</v>
      </c>
      <c r="B1085" s="7" t="s">
        <v>181</v>
      </c>
      <c r="C1085" s="38" t="s">
        <v>14</v>
      </c>
      <c r="D1085" s="1">
        <v>24</v>
      </c>
      <c r="E1085" s="4" t="str">
        <f>IF(Table1[[#This Row],[Bit (pixel)]]=8,"Grayscale",IF(Table1[[#This Row],[Bit (pixel)]]=24,"True Color",""))</f>
        <v>True Color</v>
      </c>
      <c r="F1085" s="3">
        <v>101.62</v>
      </c>
      <c r="G1085" s="2" t="s">
        <v>6</v>
      </c>
      <c r="H1085" s="2" t="s">
        <v>11</v>
      </c>
      <c r="I1085" s="1">
        <v>1</v>
      </c>
      <c r="J1085" s="3">
        <v>28.18</v>
      </c>
      <c r="K1085" s="3">
        <v>3.0000000000000001E-3</v>
      </c>
      <c r="L1085" s="3">
        <f>LOG10(255^2/Table1[[#This Row],[MSE]])*10</f>
        <v>73.35959106148249</v>
      </c>
      <c r="M1085" s="3">
        <f>(Table1[[#This Row],[Ukuran Asli (kb)]]-Table1[[#This Row],[Ukuran Hasil (kb)]])/Table1[[#This Row],[Ukuran Asli (kb)]]*100</f>
        <v>72.269238338909659</v>
      </c>
      <c r="N1085" s="6" t="s">
        <v>245</v>
      </c>
    </row>
    <row r="1086" spans="1:14" ht="15.75" thickBot="1" x14ac:dyDescent="0.3">
      <c r="A1086" s="1">
        <v>1085</v>
      </c>
      <c r="B1086" s="7" t="s">
        <v>181</v>
      </c>
      <c r="C1086" s="38" t="s">
        <v>14</v>
      </c>
      <c r="D1086" s="1">
        <v>24</v>
      </c>
      <c r="E1086" s="4" t="str">
        <f>IF(Table1[[#This Row],[Bit (pixel)]]=8,"Grayscale",IF(Table1[[#This Row],[Bit (pixel)]]=24,"True Color",""))</f>
        <v>True Color</v>
      </c>
      <c r="F1086" s="3">
        <v>101.62</v>
      </c>
      <c r="G1086" s="2" t="s">
        <v>6</v>
      </c>
      <c r="H1086" s="2" t="s">
        <v>11</v>
      </c>
      <c r="I1086" s="1">
        <v>2</v>
      </c>
      <c r="J1086" s="3">
        <v>27.44</v>
      </c>
      <c r="K1086" s="3">
        <v>0.51</v>
      </c>
      <c r="L1086" s="3">
        <f>LOG10(255^2/Table1[[#This Row],[MSE]])*10</f>
        <v>51.055101847699746</v>
      </c>
      <c r="M1086" s="3">
        <f>(Table1[[#This Row],[Ukuran Asli (kb)]]-Table1[[#This Row],[Ukuran Hasil (kb)]])/Table1[[#This Row],[Ukuran Asli (kb)]]*100</f>
        <v>72.997441448533763</v>
      </c>
      <c r="N1086" s="6" t="s">
        <v>245</v>
      </c>
    </row>
    <row r="1087" spans="1:14" ht="15.75" thickBot="1" x14ac:dyDescent="0.3">
      <c r="A1087" s="1">
        <v>1086</v>
      </c>
      <c r="B1087" s="7" t="s">
        <v>181</v>
      </c>
      <c r="C1087" s="38" t="s">
        <v>14</v>
      </c>
      <c r="D1087" s="1">
        <v>24</v>
      </c>
      <c r="E1087" s="4" t="str">
        <f>IF(Table1[[#This Row],[Bit (pixel)]]=8,"Grayscale",IF(Table1[[#This Row],[Bit (pixel)]]=24,"True Color",""))</f>
        <v>True Color</v>
      </c>
      <c r="F1087" s="3">
        <v>101.62</v>
      </c>
      <c r="G1087" s="2" t="s">
        <v>6</v>
      </c>
      <c r="H1087" s="2" t="s">
        <v>11</v>
      </c>
      <c r="I1087" s="1">
        <v>3</v>
      </c>
      <c r="J1087" s="3">
        <v>26.09</v>
      </c>
      <c r="K1087" s="3">
        <v>3.02</v>
      </c>
      <c r="L1087" s="3">
        <f>LOG10(255^2/Table1[[#This Row],[MSE]])*10</f>
        <v>43.330734179107601</v>
      </c>
      <c r="M1087" s="3">
        <f>(Table1[[#This Row],[Ukuran Asli (kb)]]-Table1[[#This Row],[Ukuran Hasil (kb)]])/Table1[[#This Row],[Ukuran Asli (kb)]]*100</f>
        <v>74.325920094469595</v>
      </c>
      <c r="N1087" s="6" t="s">
        <v>245</v>
      </c>
    </row>
    <row r="1088" spans="1:14" ht="15.75" thickBot="1" x14ac:dyDescent="0.3">
      <c r="A1088" s="1">
        <v>1087</v>
      </c>
      <c r="B1088" s="7" t="s">
        <v>181</v>
      </c>
      <c r="C1088" s="38" t="s">
        <v>14</v>
      </c>
      <c r="D1088" s="1">
        <v>24</v>
      </c>
      <c r="E1088" s="4" t="str">
        <f>IF(Table1[[#This Row],[Bit (pixel)]]=8,"Grayscale",IF(Table1[[#This Row],[Bit (pixel)]]=24,"True Color",""))</f>
        <v>True Color</v>
      </c>
      <c r="F1088" s="3">
        <v>101.62</v>
      </c>
      <c r="G1088" s="2" t="s">
        <v>6</v>
      </c>
      <c r="H1088" s="2" t="s">
        <v>12</v>
      </c>
      <c r="I1088" s="1">
        <v>1</v>
      </c>
      <c r="J1088" s="3">
        <v>28.19</v>
      </c>
      <c r="K1088" s="3">
        <v>2.2000000000000001E-3</v>
      </c>
      <c r="L1088" s="3">
        <f>LOG10(255^2/Table1[[#This Row],[MSE]])*10</f>
        <v>74.706576800457043</v>
      </c>
      <c r="M1088" s="3">
        <f>(Table1[[#This Row],[Ukuran Asli (kb)]]-Table1[[#This Row],[Ukuran Hasil (kb)]])/Table1[[#This Row],[Ukuran Asli (kb)]]*100</f>
        <v>72.25939775634717</v>
      </c>
      <c r="N1088" s="6" t="s">
        <v>245</v>
      </c>
    </row>
    <row r="1089" spans="1:14" ht="15.75" thickBot="1" x14ac:dyDescent="0.3">
      <c r="A1089" s="1">
        <v>1088</v>
      </c>
      <c r="B1089" s="7" t="s">
        <v>181</v>
      </c>
      <c r="C1089" s="38" t="s">
        <v>14</v>
      </c>
      <c r="D1089" s="1">
        <v>24</v>
      </c>
      <c r="E1089" s="4" t="str">
        <f>IF(Table1[[#This Row],[Bit (pixel)]]=8,"Grayscale",IF(Table1[[#This Row],[Bit (pixel)]]=24,"True Color",""))</f>
        <v>True Color</v>
      </c>
      <c r="F1089" s="3">
        <v>101.62</v>
      </c>
      <c r="G1089" s="2" t="s">
        <v>6</v>
      </c>
      <c r="H1089" s="2" t="s">
        <v>12</v>
      </c>
      <c r="I1089" s="1">
        <v>2</v>
      </c>
      <c r="J1089" s="3">
        <v>27.4</v>
      </c>
      <c r="K1089" s="3">
        <v>0.49</v>
      </c>
      <c r="L1089" s="3">
        <f>LOG10(255^2/Table1[[#This Row],[MSE]])*10</f>
        <v>51.228842808393971</v>
      </c>
      <c r="M1089" s="3">
        <f>(Table1[[#This Row],[Ukuran Asli (kb)]]-Table1[[#This Row],[Ukuran Hasil (kb)]])/Table1[[#This Row],[Ukuran Asli (kb)]]*100</f>
        <v>73.036803778783693</v>
      </c>
      <c r="N1089" s="6" t="s">
        <v>245</v>
      </c>
    </row>
    <row r="1090" spans="1:14" ht="15.75" thickBot="1" x14ac:dyDescent="0.3">
      <c r="A1090" s="1">
        <v>1089</v>
      </c>
      <c r="B1090" s="7" t="s">
        <v>181</v>
      </c>
      <c r="C1090" s="38" t="s">
        <v>14</v>
      </c>
      <c r="D1090" s="1">
        <v>24</v>
      </c>
      <c r="E1090" s="4" t="str">
        <f>IF(Table1[[#This Row],[Bit (pixel)]]=8,"Grayscale",IF(Table1[[#This Row],[Bit (pixel)]]=24,"True Color",""))</f>
        <v>True Color</v>
      </c>
      <c r="F1090" s="3">
        <v>101.62</v>
      </c>
      <c r="G1090" s="2" t="s">
        <v>6</v>
      </c>
      <c r="H1090" s="2" t="s">
        <v>12</v>
      </c>
      <c r="I1090" s="1">
        <v>3</v>
      </c>
      <c r="J1090" s="3">
        <v>25.93</v>
      </c>
      <c r="K1090" s="3">
        <v>2.88</v>
      </c>
      <c r="L1090" s="3">
        <f>LOG10(255^2/Table1[[#This Row],[MSE]])*10</f>
        <v>43.536878731086794</v>
      </c>
      <c r="M1090" s="3">
        <f>(Table1[[#This Row],[Ukuran Asli (kb)]]-Table1[[#This Row],[Ukuran Hasil (kb)]])/Table1[[#This Row],[Ukuran Asli (kb)]]*100</f>
        <v>74.483369415469397</v>
      </c>
      <c r="N1090" s="6" t="s">
        <v>245</v>
      </c>
    </row>
    <row r="1091" spans="1:14" ht="15.75" thickBot="1" x14ac:dyDescent="0.3">
      <c r="A1091" s="1">
        <v>1090</v>
      </c>
      <c r="B1091" s="7" t="s">
        <v>182</v>
      </c>
      <c r="C1091" s="38" t="s">
        <v>14</v>
      </c>
      <c r="D1091" s="1">
        <v>8</v>
      </c>
      <c r="E1091" s="4" t="str">
        <f>IF(Table1[[#This Row],[Bit (pixel)]]=8,"Grayscale",IF(Table1[[#This Row],[Bit (pixel)]]=24,"True Color",""))</f>
        <v>Grayscale</v>
      </c>
      <c r="F1091" s="3">
        <v>390.56</v>
      </c>
      <c r="G1091" s="2" t="s">
        <v>225</v>
      </c>
      <c r="H1091" s="2" t="s">
        <v>7</v>
      </c>
      <c r="I1091" s="1">
        <v>1</v>
      </c>
      <c r="J1091" s="3">
        <v>73.61</v>
      </c>
      <c r="K1091" s="3">
        <v>0.53</v>
      </c>
      <c r="L1091" s="3">
        <f>LOG10(255^2/Table1[[#This Row],[MSE]])*10</f>
        <v>50.888044912671205</v>
      </c>
      <c r="M1091" s="3">
        <f>(Table1[[#This Row],[Ukuran Asli (kb)]]-Table1[[#This Row],[Ukuran Hasil (kb)]])/Table1[[#This Row],[Ukuran Asli (kb)]]*100</f>
        <v>81.152703809913959</v>
      </c>
      <c r="N1091" s="6" t="s">
        <v>245</v>
      </c>
    </row>
    <row r="1092" spans="1:14" ht="15.75" thickBot="1" x14ac:dyDescent="0.3">
      <c r="A1092" s="1">
        <v>1091</v>
      </c>
      <c r="B1092" s="7" t="s">
        <v>182</v>
      </c>
      <c r="C1092" s="38" t="s">
        <v>14</v>
      </c>
      <c r="D1092" s="1">
        <v>8</v>
      </c>
      <c r="E1092" s="4" t="str">
        <f>IF(Table1[[#This Row],[Bit (pixel)]]=8,"Grayscale",IF(Table1[[#This Row],[Bit (pixel)]]=24,"True Color",""))</f>
        <v>Grayscale</v>
      </c>
      <c r="F1092" s="3">
        <v>390.56</v>
      </c>
      <c r="G1092" s="2" t="s">
        <v>225</v>
      </c>
      <c r="H1092" s="2" t="s">
        <v>7</v>
      </c>
      <c r="I1092" s="1">
        <v>2</v>
      </c>
      <c r="J1092" s="3">
        <v>63.16</v>
      </c>
      <c r="K1092" s="3">
        <v>2.54</v>
      </c>
      <c r="L1092" s="3">
        <f>LOG10(255^2/Table1[[#This Row],[MSE]])*10</f>
        <v>44.082466442479728</v>
      </c>
      <c r="M1092" s="3">
        <f>(Table1[[#This Row],[Ukuran Asli (kb)]]-Table1[[#This Row],[Ukuran Hasil (kb)]])/Table1[[#This Row],[Ukuran Asli (kb)]]*100</f>
        <v>83.828349037279793</v>
      </c>
      <c r="N1092" s="6" t="s">
        <v>245</v>
      </c>
    </row>
    <row r="1093" spans="1:14" ht="15.75" thickBot="1" x14ac:dyDescent="0.3">
      <c r="A1093" s="1">
        <v>1092</v>
      </c>
      <c r="B1093" s="7" t="s">
        <v>182</v>
      </c>
      <c r="C1093" s="38" t="s">
        <v>14</v>
      </c>
      <c r="D1093" s="1">
        <v>8</v>
      </c>
      <c r="E1093" s="4" t="str">
        <f>IF(Table1[[#This Row],[Bit (pixel)]]=8,"Grayscale",IF(Table1[[#This Row],[Bit (pixel)]]=24,"True Color",""))</f>
        <v>Grayscale</v>
      </c>
      <c r="F1093" s="3">
        <v>390.56</v>
      </c>
      <c r="G1093" s="2" t="s">
        <v>225</v>
      </c>
      <c r="H1093" s="2" t="s">
        <v>7</v>
      </c>
      <c r="I1093" s="1">
        <v>3</v>
      </c>
      <c r="J1093" s="3">
        <v>47.34</v>
      </c>
      <c r="K1093" s="3">
        <v>6.7</v>
      </c>
      <c r="L1093" s="3">
        <f>LOG10(255^2/Table1[[#This Row],[MSE]])*10</f>
        <v>39.87005558167084</v>
      </c>
      <c r="M1093" s="3">
        <f>(Table1[[#This Row],[Ukuran Asli (kb)]]-Table1[[#This Row],[Ukuran Hasil (kb)]])/Table1[[#This Row],[Ukuran Asli (kb)]]*100</f>
        <v>87.878943056124541</v>
      </c>
      <c r="N1093" s="6" t="s">
        <v>245</v>
      </c>
    </row>
    <row r="1094" spans="1:14" ht="15.75" thickBot="1" x14ac:dyDescent="0.3">
      <c r="A1094" s="1">
        <v>1093</v>
      </c>
      <c r="B1094" s="7" t="s">
        <v>182</v>
      </c>
      <c r="C1094" s="38" t="s">
        <v>14</v>
      </c>
      <c r="D1094" s="1">
        <v>8</v>
      </c>
      <c r="E1094" s="4" t="str">
        <f>IF(Table1[[#This Row],[Bit (pixel)]]=8,"Grayscale",IF(Table1[[#This Row],[Bit (pixel)]]=24,"True Color",""))</f>
        <v>Grayscale</v>
      </c>
      <c r="F1094" s="3">
        <v>390.56</v>
      </c>
      <c r="G1094" s="2" t="s">
        <v>225</v>
      </c>
      <c r="H1094" s="2" t="s">
        <v>11</v>
      </c>
      <c r="I1094" s="1">
        <v>1</v>
      </c>
      <c r="J1094" s="3">
        <v>74.52</v>
      </c>
      <c r="K1094" s="3">
        <v>0.28000000000000003</v>
      </c>
      <c r="L1094" s="3">
        <f>LOG10(255^2/Table1[[#This Row],[MSE]])*10</f>
        <v>53.659223295256915</v>
      </c>
      <c r="M1094" s="3">
        <f>(Table1[[#This Row],[Ukuran Asli (kb)]]-Table1[[#This Row],[Ukuran Hasil (kb)]])/Table1[[#This Row],[Ukuran Asli (kb)]]*100</f>
        <v>80.91970503891848</v>
      </c>
      <c r="N1094" s="6" t="s">
        <v>245</v>
      </c>
    </row>
    <row r="1095" spans="1:14" ht="15.75" thickBot="1" x14ac:dyDescent="0.3">
      <c r="A1095" s="1">
        <v>1094</v>
      </c>
      <c r="B1095" s="7" t="s">
        <v>182</v>
      </c>
      <c r="C1095" s="38" t="s">
        <v>14</v>
      </c>
      <c r="D1095" s="1">
        <v>8</v>
      </c>
      <c r="E1095" s="4" t="str">
        <f>IF(Table1[[#This Row],[Bit (pixel)]]=8,"Grayscale",IF(Table1[[#This Row],[Bit (pixel)]]=24,"True Color",""))</f>
        <v>Grayscale</v>
      </c>
      <c r="F1095" s="3">
        <v>390.56</v>
      </c>
      <c r="G1095" s="2" t="s">
        <v>225</v>
      </c>
      <c r="H1095" s="2" t="s">
        <v>11</v>
      </c>
      <c r="I1095" s="1">
        <v>2</v>
      </c>
      <c r="J1095" s="3">
        <v>68.19</v>
      </c>
      <c r="K1095" s="3">
        <v>1.55</v>
      </c>
      <c r="L1095" s="3">
        <f>LOG10(255^2/Table1[[#This Row],[MSE]])*10</f>
        <v>46.227486626976187</v>
      </c>
      <c r="M1095" s="3">
        <f>(Table1[[#This Row],[Ukuran Asli (kb)]]-Table1[[#This Row],[Ukuran Hasil (kb)]])/Table1[[#This Row],[Ukuran Asli (kb)]]*100</f>
        <v>82.540454731667339</v>
      </c>
      <c r="N1095" s="6" t="s">
        <v>245</v>
      </c>
    </row>
    <row r="1096" spans="1:14" ht="15.75" thickBot="1" x14ac:dyDescent="0.3">
      <c r="A1096" s="1">
        <v>1095</v>
      </c>
      <c r="B1096" s="7" t="s">
        <v>182</v>
      </c>
      <c r="C1096" s="38" t="s">
        <v>14</v>
      </c>
      <c r="D1096" s="1">
        <v>8</v>
      </c>
      <c r="E1096" s="4" t="str">
        <f>IF(Table1[[#This Row],[Bit (pixel)]]=8,"Grayscale",IF(Table1[[#This Row],[Bit (pixel)]]=24,"True Color",""))</f>
        <v>Grayscale</v>
      </c>
      <c r="F1096" s="3">
        <v>390.56</v>
      </c>
      <c r="G1096" s="2" t="s">
        <v>225</v>
      </c>
      <c r="H1096" s="2" t="s">
        <v>11</v>
      </c>
      <c r="I1096" s="1">
        <v>3</v>
      </c>
      <c r="J1096" s="3">
        <v>57.11</v>
      </c>
      <c r="K1096" s="3">
        <v>3.97</v>
      </c>
      <c r="L1096" s="3">
        <f>LOG10(255^2/Table1[[#This Row],[MSE]])*10</f>
        <v>42.142898541047948</v>
      </c>
      <c r="M1096" s="3">
        <f>(Table1[[#This Row],[Ukuran Asli (kb)]]-Table1[[#This Row],[Ukuran Hasil (kb)]])/Table1[[#This Row],[Ukuran Asli (kb)]]*100</f>
        <v>85.377406800491599</v>
      </c>
      <c r="N1096" s="6" t="s">
        <v>245</v>
      </c>
    </row>
    <row r="1097" spans="1:14" ht="15.75" thickBot="1" x14ac:dyDescent="0.3">
      <c r="A1097" s="1">
        <v>1096</v>
      </c>
      <c r="B1097" s="7" t="s">
        <v>182</v>
      </c>
      <c r="C1097" s="38" t="s">
        <v>14</v>
      </c>
      <c r="D1097" s="1">
        <v>8</v>
      </c>
      <c r="E1097" s="4" t="str">
        <f>IF(Table1[[#This Row],[Bit (pixel)]]=8,"Grayscale",IF(Table1[[#This Row],[Bit (pixel)]]=24,"True Color",""))</f>
        <v>Grayscale</v>
      </c>
      <c r="F1097" s="3">
        <v>390.56</v>
      </c>
      <c r="G1097" s="2" t="s">
        <v>225</v>
      </c>
      <c r="H1097" s="2" t="s">
        <v>12</v>
      </c>
      <c r="I1097" s="1">
        <v>1</v>
      </c>
      <c r="J1097" s="3">
        <v>74.489999999999995</v>
      </c>
      <c r="K1097" s="3">
        <v>0.28000000000000003</v>
      </c>
      <c r="L1097" s="3">
        <f>LOG10(255^2/Table1[[#This Row],[MSE]])*10</f>
        <v>53.659223295256915</v>
      </c>
      <c r="M1097" s="3">
        <f>(Table1[[#This Row],[Ukuran Asli (kb)]]-Table1[[#This Row],[Ukuran Hasil (kb)]])/Table1[[#This Row],[Ukuran Asli (kb)]]*100</f>
        <v>80.927386317083162</v>
      </c>
      <c r="N1097" s="6" t="s">
        <v>245</v>
      </c>
    </row>
    <row r="1098" spans="1:14" ht="15.75" thickBot="1" x14ac:dyDescent="0.3">
      <c r="A1098" s="1">
        <v>1097</v>
      </c>
      <c r="B1098" s="7" t="s">
        <v>182</v>
      </c>
      <c r="C1098" s="38" t="s">
        <v>14</v>
      </c>
      <c r="D1098" s="1">
        <v>8</v>
      </c>
      <c r="E1098" s="4" t="str">
        <f>IF(Table1[[#This Row],[Bit (pixel)]]=8,"Grayscale",IF(Table1[[#This Row],[Bit (pixel)]]=24,"True Color",""))</f>
        <v>Grayscale</v>
      </c>
      <c r="F1098" s="3">
        <v>390.56</v>
      </c>
      <c r="G1098" s="2" t="s">
        <v>225</v>
      </c>
      <c r="H1098" s="2" t="s">
        <v>12</v>
      </c>
      <c r="I1098" s="1">
        <v>2</v>
      </c>
      <c r="J1098" s="3">
        <v>67.98</v>
      </c>
      <c r="K1098" s="3">
        <v>1.54</v>
      </c>
      <c r="L1098" s="3">
        <f>LOG10(255^2/Table1[[#This Row],[MSE]])*10</f>
        <v>46.255596400314474</v>
      </c>
      <c r="M1098" s="3">
        <f>(Table1[[#This Row],[Ukuran Asli (kb)]]-Table1[[#This Row],[Ukuran Hasil (kb)]])/Table1[[#This Row],[Ukuran Asli (kb)]]*100</f>
        <v>82.594223678820157</v>
      </c>
      <c r="N1098" s="6" t="s">
        <v>245</v>
      </c>
    </row>
    <row r="1099" spans="1:14" ht="15.75" thickBot="1" x14ac:dyDescent="0.3">
      <c r="A1099" s="1">
        <v>1098</v>
      </c>
      <c r="B1099" s="7" t="s">
        <v>182</v>
      </c>
      <c r="C1099" s="38" t="s">
        <v>14</v>
      </c>
      <c r="D1099" s="1">
        <v>8</v>
      </c>
      <c r="E1099" s="4" t="str">
        <f>IF(Table1[[#This Row],[Bit (pixel)]]=8,"Grayscale",IF(Table1[[#This Row],[Bit (pixel)]]=24,"True Color",""))</f>
        <v>Grayscale</v>
      </c>
      <c r="F1099" s="3">
        <v>390.56</v>
      </c>
      <c r="G1099" s="2" t="s">
        <v>225</v>
      </c>
      <c r="H1099" s="2" t="s">
        <v>12</v>
      </c>
      <c r="I1099" s="1">
        <v>3</v>
      </c>
      <c r="J1099" s="3">
        <v>56.35</v>
      </c>
      <c r="K1099" s="3">
        <v>3.94</v>
      </c>
      <c r="L1099" s="3">
        <f>LOG10(255^2/Table1[[#This Row],[MSE]])*10</f>
        <v>42.175841390423365</v>
      </c>
      <c r="M1099" s="3">
        <f>(Table1[[#This Row],[Ukuran Asli (kb)]]-Table1[[#This Row],[Ukuran Hasil (kb)]])/Table1[[#This Row],[Ukuran Asli (kb)]]*100</f>
        <v>85.571999180663667</v>
      </c>
      <c r="N1099" s="6" t="s">
        <v>245</v>
      </c>
    </row>
    <row r="1100" spans="1:14" ht="15.75" thickBot="1" x14ac:dyDescent="0.3">
      <c r="A1100" s="1">
        <v>1099</v>
      </c>
      <c r="B1100" s="7" t="s">
        <v>183</v>
      </c>
      <c r="C1100" s="38" t="s">
        <v>14</v>
      </c>
      <c r="D1100" s="1">
        <v>24</v>
      </c>
      <c r="E1100" s="4" t="str">
        <f>IF(Table1[[#This Row],[Bit (pixel)]]=8,"Grayscale",IF(Table1[[#This Row],[Bit (pixel)]]=24,"True Color",""))</f>
        <v>True Color</v>
      </c>
      <c r="F1100" s="3">
        <v>175.31</v>
      </c>
      <c r="G1100" s="2" t="s">
        <v>218</v>
      </c>
      <c r="H1100" s="2" t="s">
        <v>7</v>
      </c>
      <c r="I1100" s="1">
        <v>1</v>
      </c>
      <c r="J1100" s="3">
        <v>47.35</v>
      </c>
      <c r="K1100" s="3">
        <v>0.01</v>
      </c>
      <c r="L1100" s="3">
        <f>LOG10(255^2/Table1[[#This Row],[MSE]])*10</f>
        <v>68.130803608679102</v>
      </c>
      <c r="M1100" s="3">
        <f>(Table1[[#This Row],[Ukuran Asli (kb)]]-Table1[[#This Row],[Ukuran Hasil (kb)]])/Table1[[#This Row],[Ukuran Asli (kb)]]*100</f>
        <v>72.990702184701391</v>
      </c>
      <c r="N1100" s="6" t="s">
        <v>245</v>
      </c>
    </row>
    <row r="1101" spans="1:14" ht="15.75" thickBot="1" x14ac:dyDescent="0.3">
      <c r="A1101" s="1">
        <v>1100</v>
      </c>
      <c r="B1101" s="7" t="s">
        <v>183</v>
      </c>
      <c r="C1101" s="38" t="s">
        <v>14</v>
      </c>
      <c r="D1101" s="1">
        <v>24</v>
      </c>
      <c r="E1101" s="4" t="str">
        <f>IF(Table1[[#This Row],[Bit (pixel)]]=8,"Grayscale",IF(Table1[[#This Row],[Bit (pixel)]]=24,"True Color",""))</f>
        <v>True Color</v>
      </c>
      <c r="F1101" s="3">
        <v>175.31</v>
      </c>
      <c r="G1101" s="2" t="s">
        <v>218</v>
      </c>
      <c r="H1101" s="2" t="s">
        <v>7</v>
      </c>
      <c r="I1101" s="1">
        <v>2</v>
      </c>
      <c r="J1101" s="3">
        <v>43.74</v>
      </c>
      <c r="K1101" s="3">
        <v>0.99</v>
      </c>
      <c r="L1101" s="3">
        <f>LOG10(255^2/Table1[[#This Row],[MSE]])*10</f>
        <v>48.174451662703603</v>
      </c>
      <c r="M1101" s="3">
        <f>(Table1[[#This Row],[Ukuran Asli (kb)]]-Table1[[#This Row],[Ukuran Hasil (kb)]])/Table1[[#This Row],[Ukuran Asli (kb)]]*100</f>
        <v>75.049911585191936</v>
      </c>
      <c r="N1101" s="6" t="s">
        <v>245</v>
      </c>
    </row>
    <row r="1102" spans="1:14" ht="15.75" thickBot="1" x14ac:dyDescent="0.3">
      <c r="A1102" s="1">
        <v>1101</v>
      </c>
      <c r="B1102" s="7" t="s">
        <v>183</v>
      </c>
      <c r="C1102" s="38" t="s">
        <v>14</v>
      </c>
      <c r="D1102" s="1">
        <v>24</v>
      </c>
      <c r="E1102" s="4" t="str">
        <f>IF(Table1[[#This Row],[Bit (pixel)]]=8,"Grayscale",IF(Table1[[#This Row],[Bit (pixel)]]=24,"True Color",""))</f>
        <v>True Color</v>
      </c>
      <c r="F1102" s="3">
        <v>175.31</v>
      </c>
      <c r="G1102" s="2" t="s">
        <v>218</v>
      </c>
      <c r="H1102" s="2" t="s">
        <v>7</v>
      </c>
      <c r="I1102" s="1">
        <v>3</v>
      </c>
      <c r="J1102" s="3">
        <v>35.5</v>
      </c>
      <c r="K1102" s="3">
        <v>4.78</v>
      </c>
      <c r="L1102" s="3">
        <f>LOG10(255^2/Table1[[#This Row],[MSE]])*10</f>
        <v>41.336524642557919</v>
      </c>
      <c r="M1102" s="3">
        <f>(Table1[[#This Row],[Ukuran Asli (kb)]]-Table1[[#This Row],[Ukuran Hasil (kb)]])/Table1[[#This Row],[Ukuran Asli (kb)]]*100</f>
        <v>79.750156864982031</v>
      </c>
      <c r="N1102" s="6" t="s">
        <v>245</v>
      </c>
    </row>
    <row r="1103" spans="1:14" ht="15.75" thickBot="1" x14ac:dyDescent="0.3">
      <c r="A1103" s="1">
        <v>1102</v>
      </c>
      <c r="B1103" s="7" t="s">
        <v>183</v>
      </c>
      <c r="C1103" s="38" t="s">
        <v>14</v>
      </c>
      <c r="D1103" s="1">
        <v>24</v>
      </c>
      <c r="E1103" s="4" t="str">
        <f>IF(Table1[[#This Row],[Bit (pixel)]]=8,"Grayscale",IF(Table1[[#This Row],[Bit (pixel)]]=24,"True Color",""))</f>
        <v>True Color</v>
      </c>
      <c r="F1103" s="3">
        <v>175.31</v>
      </c>
      <c r="G1103" s="2" t="s">
        <v>218</v>
      </c>
      <c r="H1103" s="2" t="s">
        <v>11</v>
      </c>
      <c r="I1103" s="1">
        <v>1</v>
      </c>
      <c r="J1103" s="3">
        <v>47.36</v>
      </c>
      <c r="K1103" s="3">
        <v>0.01</v>
      </c>
      <c r="L1103" s="3">
        <f>LOG10(255^2/Table1[[#This Row],[MSE]])*10</f>
        <v>68.130803608679102</v>
      </c>
      <c r="M1103" s="3">
        <f>(Table1[[#This Row],[Ukuran Asli (kb)]]-Table1[[#This Row],[Ukuran Hasil (kb)]])/Table1[[#This Row],[Ukuran Asli (kb)]]*100</f>
        <v>72.984998003536589</v>
      </c>
      <c r="N1103" s="6" t="s">
        <v>245</v>
      </c>
    </row>
    <row r="1104" spans="1:14" ht="15.75" thickBot="1" x14ac:dyDescent="0.3">
      <c r="A1104" s="1">
        <v>1103</v>
      </c>
      <c r="B1104" s="7" t="s">
        <v>183</v>
      </c>
      <c r="C1104" s="38" t="s">
        <v>14</v>
      </c>
      <c r="D1104" s="1">
        <v>24</v>
      </c>
      <c r="E1104" s="4" t="str">
        <f>IF(Table1[[#This Row],[Bit (pixel)]]=8,"Grayscale",IF(Table1[[#This Row],[Bit (pixel)]]=24,"True Color",""))</f>
        <v>True Color</v>
      </c>
      <c r="F1104" s="3">
        <v>175.31</v>
      </c>
      <c r="G1104" s="2" t="s">
        <v>218</v>
      </c>
      <c r="H1104" s="2" t="s">
        <v>11</v>
      </c>
      <c r="I1104" s="1">
        <v>2</v>
      </c>
      <c r="J1104" s="3">
        <v>45.91</v>
      </c>
      <c r="K1104" s="3">
        <v>0.44</v>
      </c>
      <c r="L1104" s="3">
        <f>LOG10(255^2/Table1[[#This Row],[MSE]])*10</f>
        <v>51.69627684381723</v>
      </c>
      <c r="M1104" s="3">
        <f>(Table1[[#This Row],[Ukuran Asli (kb)]]-Table1[[#This Row],[Ukuran Hasil (kb)]])/Table1[[#This Row],[Ukuran Asli (kb)]]*100</f>
        <v>73.812104272431696</v>
      </c>
      <c r="N1104" s="6" t="s">
        <v>245</v>
      </c>
    </row>
    <row r="1105" spans="1:14" ht="15.75" thickBot="1" x14ac:dyDescent="0.3">
      <c r="A1105" s="1">
        <v>1104</v>
      </c>
      <c r="B1105" s="7" t="s">
        <v>183</v>
      </c>
      <c r="C1105" s="38" t="s">
        <v>14</v>
      </c>
      <c r="D1105" s="1">
        <v>24</v>
      </c>
      <c r="E1105" s="4" t="str">
        <f>IF(Table1[[#This Row],[Bit (pixel)]]=8,"Grayscale",IF(Table1[[#This Row],[Bit (pixel)]]=24,"True Color",""))</f>
        <v>True Color</v>
      </c>
      <c r="F1105" s="3">
        <v>175.31</v>
      </c>
      <c r="G1105" s="2" t="s">
        <v>218</v>
      </c>
      <c r="H1105" s="2" t="s">
        <v>11</v>
      </c>
      <c r="I1105" s="1">
        <v>3</v>
      </c>
      <c r="J1105" s="3">
        <v>40.159999999999997</v>
      </c>
      <c r="K1105" s="3">
        <v>3.2</v>
      </c>
      <c r="L1105" s="3">
        <f>LOG10(255^2/Table1[[#This Row],[MSE]])*10</f>
        <v>43.079303825480046</v>
      </c>
      <c r="M1105" s="3">
        <f>(Table1[[#This Row],[Ukuran Asli (kb)]]-Table1[[#This Row],[Ukuran Hasil (kb)]])/Table1[[#This Row],[Ukuran Asli (kb)]]*100</f>
        <v>77.092008442188131</v>
      </c>
      <c r="N1105" s="6" t="s">
        <v>245</v>
      </c>
    </row>
    <row r="1106" spans="1:14" ht="15.75" thickBot="1" x14ac:dyDescent="0.3">
      <c r="A1106" s="1">
        <v>1105</v>
      </c>
      <c r="B1106" s="7" t="s">
        <v>183</v>
      </c>
      <c r="C1106" s="38" t="s">
        <v>14</v>
      </c>
      <c r="D1106" s="1">
        <v>24</v>
      </c>
      <c r="E1106" s="4" t="str">
        <f>IF(Table1[[#This Row],[Bit (pixel)]]=8,"Grayscale",IF(Table1[[#This Row],[Bit (pixel)]]=24,"True Color",""))</f>
        <v>True Color</v>
      </c>
      <c r="F1106" s="3">
        <v>175.31</v>
      </c>
      <c r="G1106" s="2" t="s">
        <v>218</v>
      </c>
      <c r="H1106" s="2" t="s">
        <v>12</v>
      </c>
      <c r="I1106" s="1">
        <v>1</v>
      </c>
      <c r="J1106" s="3">
        <v>47.36</v>
      </c>
      <c r="K1106" s="3">
        <v>4.4000000000000003E-3</v>
      </c>
      <c r="L1106" s="3">
        <f>LOG10(255^2/Table1[[#This Row],[MSE]])*10</f>
        <v>71.69627684381723</v>
      </c>
      <c r="M1106" s="3">
        <f>(Table1[[#This Row],[Ukuran Asli (kb)]]-Table1[[#This Row],[Ukuran Hasil (kb)]])/Table1[[#This Row],[Ukuran Asli (kb)]]*100</f>
        <v>72.984998003536589</v>
      </c>
      <c r="N1106" s="6" t="s">
        <v>245</v>
      </c>
    </row>
    <row r="1107" spans="1:14" ht="15.75" thickBot="1" x14ac:dyDescent="0.3">
      <c r="A1107" s="1">
        <v>1106</v>
      </c>
      <c r="B1107" s="7" t="s">
        <v>183</v>
      </c>
      <c r="C1107" s="38" t="s">
        <v>14</v>
      </c>
      <c r="D1107" s="1">
        <v>24</v>
      </c>
      <c r="E1107" s="4" t="str">
        <f>IF(Table1[[#This Row],[Bit (pixel)]]=8,"Grayscale",IF(Table1[[#This Row],[Bit (pixel)]]=24,"True Color",""))</f>
        <v>True Color</v>
      </c>
      <c r="F1107" s="3">
        <v>175.31</v>
      </c>
      <c r="G1107" s="2" t="s">
        <v>218</v>
      </c>
      <c r="H1107" s="2" t="s">
        <v>12</v>
      </c>
      <c r="I1107" s="1">
        <v>2</v>
      </c>
      <c r="J1107" s="3">
        <v>45.82</v>
      </c>
      <c r="K1107" s="3">
        <v>0.45</v>
      </c>
      <c r="L1107" s="3">
        <f>LOG10(255^2/Table1[[#This Row],[MSE]])*10</f>
        <v>51.59867847092567</v>
      </c>
      <c r="M1107" s="3">
        <f>(Table1[[#This Row],[Ukuran Asli (kb)]]-Table1[[#This Row],[Ukuran Hasil (kb)]])/Table1[[#This Row],[Ukuran Asli (kb)]]*100</f>
        <v>73.863441902914843</v>
      </c>
      <c r="N1107" s="6" t="s">
        <v>245</v>
      </c>
    </row>
    <row r="1108" spans="1:14" ht="15.75" thickBot="1" x14ac:dyDescent="0.3">
      <c r="A1108" s="1">
        <v>1107</v>
      </c>
      <c r="B1108" s="7" t="s">
        <v>183</v>
      </c>
      <c r="C1108" s="38" t="s">
        <v>14</v>
      </c>
      <c r="D1108" s="1">
        <v>24</v>
      </c>
      <c r="E1108" s="4" t="str">
        <f>IF(Table1[[#This Row],[Bit (pixel)]]=8,"Grayscale",IF(Table1[[#This Row],[Bit (pixel)]]=24,"True Color",""))</f>
        <v>True Color</v>
      </c>
      <c r="F1108" s="3">
        <v>175.31</v>
      </c>
      <c r="G1108" s="2" t="s">
        <v>218</v>
      </c>
      <c r="H1108" s="2" t="s">
        <v>12</v>
      </c>
      <c r="I1108" s="1">
        <v>3</v>
      </c>
      <c r="J1108" s="3">
        <v>40.28</v>
      </c>
      <c r="K1108" s="3">
        <v>3.14</v>
      </c>
      <c r="L1108" s="3">
        <f>LOG10(255^2/Table1[[#This Row],[MSE]])*10</f>
        <v>43.161507127946955</v>
      </c>
      <c r="M1108" s="3">
        <f>(Table1[[#This Row],[Ukuran Asli (kb)]]-Table1[[#This Row],[Ukuran Hasil (kb)]])/Table1[[#This Row],[Ukuran Asli (kb)]]*100</f>
        <v>77.023558268210607</v>
      </c>
      <c r="N1108" s="6" t="s">
        <v>245</v>
      </c>
    </row>
    <row r="1109" spans="1:14" ht="15.75" thickBot="1" x14ac:dyDescent="0.3">
      <c r="A1109" s="1">
        <v>1108</v>
      </c>
      <c r="B1109" s="7" t="s">
        <v>184</v>
      </c>
      <c r="C1109" s="38" t="s">
        <v>14</v>
      </c>
      <c r="D1109" s="1">
        <v>24</v>
      </c>
      <c r="E1109" s="4" t="str">
        <f>IF(Table1[[#This Row],[Bit (pixel)]]=8,"Grayscale",IF(Table1[[#This Row],[Bit (pixel)]]=24,"True Color",""))</f>
        <v>True Color</v>
      </c>
      <c r="F1109" s="3">
        <v>138.38999999999999</v>
      </c>
      <c r="G1109" s="2" t="s">
        <v>218</v>
      </c>
      <c r="H1109" s="2" t="s">
        <v>7</v>
      </c>
      <c r="I1109" s="1">
        <v>1</v>
      </c>
      <c r="J1109" s="3">
        <v>37.83</v>
      </c>
      <c r="K1109" s="3">
        <v>0.01</v>
      </c>
      <c r="L1109" s="3">
        <f>LOG10(255^2/Table1[[#This Row],[MSE]])*10</f>
        <v>68.130803608679102</v>
      </c>
      <c r="M1109" s="3">
        <f>(Table1[[#This Row],[Ukuran Asli (kb)]]-Table1[[#This Row],[Ukuran Hasil (kb)]])/Table1[[#This Row],[Ukuran Asli (kb)]]*100</f>
        <v>72.664209841751571</v>
      </c>
      <c r="N1109" s="6" t="s">
        <v>245</v>
      </c>
    </row>
    <row r="1110" spans="1:14" ht="15.75" thickBot="1" x14ac:dyDescent="0.3">
      <c r="A1110" s="1">
        <v>1109</v>
      </c>
      <c r="B1110" s="7" t="s">
        <v>184</v>
      </c>
      <c r="C1110" s="38" t="s">
        <v>14</v>
      </c>
      <c r="D1110" s="1">
        <v>24</v>
      </c>
      <c r="E1110" s="4" t="str">
        <f>IF(Table1[[#This Row],[Bit (pixel)]]=8,"Grayscale",IF(Table1[[#This Row],[Bit (pixel)]]=24,"True Color",""))</f>
        <v>True Color</v>
      </c>
      <c r="F1110" s="3">
        <v>138.38999999999999</v>
      </c>
      <c r="G1110" s="2" t="s">
        <v>218</v>
      </c>
      <c r="H1110" s="2" t="s">
        <v>7</v>
      </c>
      <c r="I1110" s="1">
        <v>2</v>
      </c>
      <c r="J1110" s="3">
        <v>35.35</v>
      </c>
      <c r="K1110" s="3">
        <v>0.49</v>
      </c>
      <c r="L1110" s="3">
        <f>LOG10(255^2/Table1[[#This Row],[MSE]])*10</f>
        <v>51.228842808393971</v>
      </c>
      <c r="M1110" s="3">
        <f>(Table1[[#This Row],[Ukuran Asli (kb)]]-Table1[[#This Row],[Ukuran Hasil (kb)]])/Table1[[#This Row],[Ukuran Asli (kb)]]*100</f>
        <v>74.456246838644418</v>
      </c>
      <c r="N1110" s="6" t="s">
        <v>245</v>
      </c>
    </row>
    <row r="1111" spans="1:14" ht="15.75" thickBot="1" x14ac:dyDescent="0.3">
      <c r="A1111" s="1">
        <v>1110</v>
      </c>
      <c r="B1111" s="7" t="s">
        <v>184</v>
      </c>
      <c r="C1111" s="38" t="s">
        <v>14</v>
      </c>
      <c r="D1111" s="1">
        <v>24</v>
      </c>
      <c r="E1111" s="4" t="str">
        <f>IF(Table1[[#This Row],[Bit (pixel)]]=8,"Grayscale",IF(Table1[[#This Row],[Bit (pixel)]]=24,"True Color",""))</f>
        <v>True Color</v>
      </c>
      <c r="F1111" s="3">
        <v>138.38999999999999</v>
      </c>
      <c r="G1111" s="2" t="s">
        <v>218</v>
      </c>
      <c r="H1111" s="2" t="s">
        <v>7</v>
      </c>
      <c r="I1111" s="1">
        <v>3</v>
      </c>
      <c r="J1111" s="3">
        <v>29.19</v>
      </c>
      <c r="K1111" s="3">
        <v>2.78</v>
      </c>
      <c r="L1111" s="3">
        <f>LOG10(255^2/Table1[[#This Row],[MSE]])*10</f>
        <v>43.690355649498336</v>
      </c>
      <c r="M1111" s="3">
        <f>(Table1[[#This Row],[Ukuran Asli (kb)]]-Table1[[#This Row],[Ukuran Hasil (kb)]])/Table1[[#This Row],[Ukuran Asli (kb)]]*100</f>
        <v>78.907435508345984</v>
      </c>
      <c r="N1111" s="6" t="s">
        <v>245</v>
      </c>
    </row>
    <row r="1112" spans="1:14" ht="15.75" thickBot="1" x14ac:dyDescent="0.3">
      <c r="A1112" s="1">
        <v>1111</v>
      </c>
      <c r="B1112" s="7" t="s">
        <v>184</v>
      </c>
      <c r="C1112" s="38" t="s">
        <v>14</v>
      </c>
      <c r="D1112" s="1">
        <v>24</v>
      </c>
      <c r="E1112" s="4" t="str">
        <f>IF(Table1[[#This Row],[Bit (pixel)]]=8,"Grayscale",IF(Table1[[#This Row],[Bit (pixel)]]=24,"True Color",""))</f>
        <v>True Color</v>
      </c>
      <c r="F1112" s="3">
        <v>138.38999999999999</v>
      </c>
      <c r="G1112" s="2" t="s">
        <v>218</v>
      </c>
      <c r="H1112" s="2" t="s">
        <v>11</v>
      </c>
      <c r="I1112" s="1">
        <v>1</v>
      </c>
      <c r="J1112" s="3">
        <v>37.81</v>
      </c>
      <c r="K1112" s="3">
        <v>2E-3</v>
      </c>
      <c r="L1112" s="3">
        <f>LOG10(255^2/Table1[[#This Row],[MSE]])*10</f>
        <v>75.120503652039289</v>
      </c>
      <c r="M1112" s="3">
        <f>(Table1[[#This Row],[Ukuran Asli (kb)]]-Table1[[#This Row],[Ukuran Hasil (kb)]])/Table1[[#This Row],[Ukuran Asli (kb)]]*100</f>
        <v>72.678661753016826</v>
      </c>
      <c r="N1112" s="6" t="s">
        <v>245</v>
      </c>
    </row>
    <row r="1113" spans="1:14" ht="15.75" thickBot="1" x14ac:dyDescent="0.3">
      <c r="A1113" s="1">
        <v>1112</v>
      </c>
      <c r="B1113" s="7" t="s">
        <v>184</v>
      </c>
      <c r="C1113" s="38" t="s">
        <v>14</v>
      </c>
      <c r="D1113" s="1">
        <v>24</v>
      </c>
      <c r="E1113" s="4" t="str">
        <f>IF(Table1[[#This Row],[Bit (pixel)]]=8,"Grayscale",IF(Table1[[#This Row],[Bit (pixel)]]=24,"True Color",""))</f>
        <v>True Color</v>
      </c>
      <c r="F1113" s="3">
        <v>138.38999999999999</v>
      </c>
      <c r="G1113" s="2" t="s">
        <v>218</v>
      </c>
      <c r="H1113" s="2" t="s">
        <v>11</v>
      </c>
      <c r="I1113" s="1">
        <v>2</v>
      </c>
      <c r="J1113" s="3">
        <v>36.729999999999997</v>
      </c>
      <c r="K1113" s="3">
        <v>0.28999999999999998</v>
      </c>
      <c r="L1113" s="3">
        <f>LOG10(255^2/Table1[[#This Row],[MSE]])*10</f>
        <v>53.506823629689542</v>
      </c>
      <c r="M1113" s="3">
        <f>(Table1[[#This Row],[Ukuran Asli (kb)]]-Table1[[#This Row],[Ukuran Hasil (kb)]])/Table1[[#This Row],[Ukuran Asli (kb)]]*100</f>
        <v>73.459064961341141</v>
      </c>
      <c r="N1113" s="6" t="s">
        <v>245</v>
      </c>
    </row>
    <row r="1114" spans="1:14" ht="15.75" thickBot="1" x14ac:dyDescent="0.3">
      <c r="A1114" s="1">
        <v>1113</v>
      </c>
      <c r="B1114" s="7" t="s">
        <v>184</v>
      </c>
      <c r="C1114" s="38" t="s">
        <v>14</v>
      </c>
      <c r="D1114" s="1">
        <v>24</v>
      </c>
      <c r="E1114" s="4" t="str">
        <f>IF(Table1[[#This Row],[Bit (pixel)]]=8,"Grayscale",IF(Table1[[#This Row],[Bit (pixel)]]=24,"True Color",""))</f>
        <v>True Color</v>
      </c>
      <c r="F1114" s="3">
        <v>138.38999999999999</v>
      </c>
      <c r="G1114" s="2" t="s">
        <v>218</v>
      </c>
      <c r="H1114" s="2" t="s">
        <v>11</v>
      </c>
      <c r="I1114" s="1">
        <v>3</v>
      </c>
      <c r="J1114" s="3">
        <v>32.24</v>
      </c>
      <c r="K1114" s="3">
        <v>2.27</v>
      </c>
      <c r="L1114" s="3">
        <f>LOG10(255^2/Table1[[#This Row],[MSE]])*10</f>
        <v>44.570545036747873</v>
      </c>
      <c r="M1114" s="3">
        <f>(Table1[[#This Row],[Ukuran Asli (kb)]]-Table1[[#This Row],[Ukuran Hasil (kb)]])/Table1[[#This Row],[Ukuran Asli (kb)]]*100</f>
        <v>76.70351904039309</v>
      </c>
      <c r="N1114" s="6" t="s">
        <v>245</v>
      </c>
    </row>
    <row r="1115" spans="1:14" ht="15.75" thickBot="1" x14ac:dyDescent="0.3">
      <c r="A1115" s="1">
        <v>1114</v>
      </c>
      <c r="B1115" s="7" t="s">
        <v>184</v>
      </c>
      <c r="C1115" s="38" t="s">
        <v>14</v>
      </c>
      <c r="D1115" s="1">
        <v>24</v>
      </c>
      <c r="E1115" s="4" t="str">
        <f>IF(Table1[[#This Row],[Bit (pixel)]]=8,"Grayscale",IF(Table1[[#This Row],[Bit (pixel)]]=24,"True Color",""))</f>
        <v>True Color</v>
      </c>
      <c r="F1115" s="3">
        <v>138.38999999999999</v>
      </c>
      <c r="G1115" s="2" t="s">
        <v>218</v>
      </c>
      <c r="H1115" s="2" t="s">
        <v>12</v>
      </c>
      <c r="I1115" s="1">
        <v>1</v>
      </c>
      <c r="J1115" s="3">
        <v>37.83</v>
      </c>
      <c r="K1115" s="3">
        <v>1E-3</v>
      </c>
      <c r="L1115" s="3">
        <f>LOG10(255^2/Table1[[#This Row],[MSE]])*10</f>
        <v>78.130803608679102</v>
      </c>
      <c r="M1115" s="3">
        <f>(Table1[[#This Row],[Ukuran Asli (kb)]]-Table1[[#This Row],[Ukuran Hasil (kb)]])/Table1[[#This Row],[Ukuran Asli (kb)]]*100</f>
        <v>72.664209841751571</v>
      </c>
      <c r="N1115" s="6" t="s">
        <v>245</v>
      </c>
    </row>
    <row r="1116" spans="1:14" ht="15.75" thickBot="1" x14ac:dyDescent="0.3">
      <c r="A1116" s="1">
        <v>1115</v>
      </c>
      <c r="B1116" s="7" t="s">
        <v>184</v>
      </c>
      <c r="C1116" s="38" t="s">
        <v>14</v>
      </c>
      <c r="D1116" s="1">
        <v>24</v>
      </c>
      <c r="E1116" s="4" t="str">
        <f>IF(Table1[[#This Row],[Bit (pixel)]]=8,"Grayscale",IF(Table1[[#This Row],[Bit (pixel)]]=24,"True Color",""))</f>
        <v>True Color</v>
      </c>
      <c r="F1116" s="3">
        <v>138.38999999999999</v>
      </c>
      <c r="G1116" s="2" t="s">
        <v>218</v>
      </c>
      <c r="H1116" s="2" t="s">
        <v>12</v>
      </c>
      <c r="I1116" s="1">
        <v>2</v>
      </c>
      <c r="J1116" s="3">
        <v>36.6</v>
      </c>
      <c r="K1116" s="3">
        <v>0.26</v>
      </c>
      <c r="L1116" s="3">
        <f>LOG10(255^2/Table1[[#This Row],[MSE]])*10</f>
        <v>53.981070128970927</v>
      </c>
      <c r="M1116" s="3">
        <f>(Table1[[#This Row],[Ukuran Asli (kb)]]-Table1[[#This Row],[Ukuran Hasil (kb)]])/Table1[[#This Row],[Ukuran Asli (kb)]]*100</f>
        <v>73.55300238456536</v>
      </c>
      <c r="N1116" s="6" t="s">
        <v>245</v>
      </c>
    </row>
    <row r="1117" spans="1:14" ht="15.75" thickBot="1" x14ac:dyDescent="0.3">
      <c r="A1117" s="1">
        <v>1116</v>
      </c>
      <c r="B1117" s="7" t="s">
        <v>184</v>
      </c>
      <c r="C1117" s="38" t="s">
        <v>14</v>
      </c>
      <c r="D1117" s="1">
        <v>24</v>
      </c>
      <c r="E1117" s="4" t="str">
        <f>IF(Table1[[#This Row],[Bit (pixel)]]=8,"Grayscale",IF(Table1[[#This Row],[Bit (pixel)]]=24,"True Color",""))</f>
        <v>True Color</v>
      </c>
      <c r="F1117" s="3">
        <v>138.38999999999999</v>
      </c>
      <c r="G1117" s="2" t="s">
        <v>218</v>
      </c>
      <c r="H1117" s="2" t="s">
        <v>12</v>
      </c>
      <c r="I1117" s="1">
        <v>3</v>
      </c>
      <c r="J1117" s="3">
        <v>32.04</v>
      </c>
      <c r="K1117" s="3">
        <v>2.21</v>
      </c>
      <c r="L1117" s="3">
        <f>LOG10(255^2/Table1[[#This Row],[MSE]])*10</f>
        <v>44.686880871827995</v>
      </c>
      <c r="M1117" s="3">
        <f>(Table1[[#This Row],[Ukuran Asli (kb)]]-Table1[[#This Row],[Ukuran Hasil (kb)]])/Table1[[#This Row],[Ukuran Asli (kb)]]*100</f>
        <v>76.848038153045735</v>
      </c>
      <c r="N1117" s="6" t="s">
        <v>245</v>
      </c>
    </row>
    <row r="1118" spans="1:14" ht="15.75" thickBot="1" x14ac:dyDescent="0.3">
      <c r="A1118" s="1">
        <v>1117</v>
      </c>
      <c r="B1118" s="7" t="s">
        <v>185</v>
      </c>
      <c r="C1118" s="38" t="s">
        <v>14</v>
      </c>
      <c r="D1118" s="1">
        <v>24</v>
      </c>
      <c r="E1118" s="4" t="str">
        <f>IF(Table1[[#This Row],[Bit (pixel)]]=8,"Grayscale",IF(Table1[[#This Row],[Bit (pixel)]]=24,"True Color",""))</f>
        <v>True Color</v>
      </c>
      <c r="F1118" s="3">
        <v>133.6</v>
      </c>
      <c r="G1118" s="2" t="s">
        <v>218</v>
      </c>
      <c r="H1118" s="2" t="s">
        <v>7</v>
      </c>
      <c r="I1118" s="1">
        <v>1</v>
      </c>
      <c r="J1118" s="3">
        <v>36.79</v>
      </c>
      <c r="K1118" s="3">
        <v>1.4E-3</v>
      </c>
      <c r="L1118" s="3">
        <f>LOG10(255^2/Table1[[#This Row],[MSE]])*10</f>
        <v>76.66952325189672</v>
      </c>
      <c r="M1118" s="3">
        <f>(Table1[[#This Row],[Ukuran Asli (kb)]]-Table1[[#This Row],[Ukuran Hasil (kb)]])/Table1[[#This Row],[Ukuran Asli (kb)]]*100</f>
        <v>72.462574850299404</v>
      </c>
      <c r="N1118" s="6" t="s">
        <v>245</v>
      </c>
    </row>
    <row r="1119" spans="1:14" ht="15.75" thickBot="1" x14ac:dyDescent="0.3">
      <c r="A1119" s="1">
        <v>1118</v>
      </c>
      <c r="B1119" s="7" t="s">
        <v>185</v>
      </c>
      <c r="C1119" s="38" t="s">
        <v>14</v>
      </c>
      <c r="D1119" s="1">
        <v>24</v>
      </c>
      <c r="E1119" s="4" t="str">
        <f>IF(Table1[[#This Row],[Bit (pixel)]]=8,"Grayscale",IF(Table1[[#This Row],[Bit (pixel)]]=24,"True Color",""))</f>
        <v>True Color</v>
      </c>
      <c r="F1119" s="3">
        <v>133.6</v>
      </c>
      <c r="G1119" s="2" t="s">
        <v>218</v>
      </c>
      <c r="H1119" s="2" t="s">
        <v>7</v>
      </c>
      <c r="I1119" s="1">
        <v>2</v>
      </c>
      <c r="J1119" s="3">
        <v>34.6</v>
      </c>
      <c r="K1119" s="3">
        <v>0.4</v>
      </c>
      <c r="L1119" s="3">
        <f>LOG10(255^2/Table1[[#This Row],[MSE]])*10</f>
        <v>52.110203695399477</v>
      </c>
      <c r="M1119" s="3">
        <f>(Table1[[#This Row],[Ukuran Asli (kb)]]-Table1[[#This Row],[Ukuran Hasil (kb)]])/Table1[[#This Row],[Ukuran Asli (kb)]]*100</f>
        <v>74.101796407185631</v>
      </c>
      <c r="N1119" s="6" t="s">
        <v>245</v>
      </c>
    </row>
    <row r="1120" spans="1:14" ht="15.75" thickBot="1" x14ac:dyDescent="0.3">
      <c r="A1120" s="1">
        <v>1119</v>
      </c>
      <c r="B1120" s="7" t="s">
        <v>185</v>
      </c>
      <c r="C1120" s="38" t="s">
        <v>14</v>
      </c>
      <c r="D1120" s="1">
        <v>24</v>
      </c>
      <c r="E1120" s="4" t="str">
        <f>IF(Table1[[#This Row],[Bit (pixel)]]=8,"Grayscale",IF(Table1[[#This Row],[Bit (pixel)]]=24,"True Color",""))</f>
        <v>True Color</v>
      </c>
      <c r="F1120" s="3">
        <v>133.6</v>
      </c>
      <c r="G1120" s="2" t="s">
        <v>218</v>
      </c>
      <c r="H1120" s="2" t="s">
        <v>7</v>
      </c>
      <c r="I1120" s="1">
        <v>3</v>
      </c>
      <c r="J1120" s="3">
        <v>29.78</v>
      </c>
      <c r="K1120" s="3">
        <v>2.8</v>
      </c>
      <c r="L1120" s="3">
        <f>LOG10(255^2/Table1[[#This Row],[MSE]])*10</f>
        <v>43.659223295256915</v>
      </c>
      <c r="M1120" s="3">
        <f>(Table1[[#This Row],[Ukuran Asli (kb)]]-Table1[[#This Row],[Ukuran Hasil (kb)]])/Table1[[#This Row],[Ukuran Asli (kb)]]*100</f>
        <v>77.709580838323362</v>
      </c>
      <c r="N1120" s="6" t="s">
        <v>245</v>
      </c>
    </row>
    <row r="1121" spans="1:14" ht="15.75" thickBot="1" x14ac:dyDescent="0.3">
      <c r="A1121" s="1">
        <v>1120</v>
      </c>
      <c r="B1121" s="7" t="s">
        <v>185</v>
      </c>
      <c r="C1121" s="38" t="s">
        <v>14</v>
      </c>
      <c r="D1121" s="1">
        <v>24</v>
      </c>
      <c r="E1121" s="4" t="str">
        <f>IF(Table1[[#This Row],[Bit (pixel)]]=8,"Grayscale",IF(Table1[[#This Row],[Bit (pixel)]]=24,"True Color",""))</f>
        <v>True Color</v>
      </c>
      <c r="F1121" s="3">
        <v>133.6</v>
      </c>
      <c r="G1121" s="2" t="s">
        <v>218</v>
      </c>
      <c r="H1121" s="2" t="s">
        <v>11</v>
      </c>
      <c r="I1121" s="1">
        <v>1</v>
      </c>
      <c r="J1121" s="3">
        <v>36.79</v>
      </c>
      <c r="K1121" s="3">
        <v>1.0000000000000001E-5</v>
      </c>
      <c r="L1121" s="3">
        <f>LOG10(255^2/Table1[[#This Row],[MSE]])*10</f>
        <v>98.130803608679116</v>
      </c>
      <c r="M1121" s="3">
        <f>(Table1[[#This Row],[Ukuran Asli (kb)]]-Table1[[#This Row],[Ukuran Hasil (kb)]])/Table1[[#This Row],[Ukuran Asli (kb)]]*100</f>
        <v>72.462574850299404</v>
      </c>
      <c r="N1121" s="6" t="s">
        <v>245</v>
      </c>
    </row>
    <row r="1122" spans="1:14" ht="15.75" thickBot="1" x14ac:dyDescent="0.3">
      <c r="A1122" s="1">
        <v>1121</v>
      </c>
      <c r="B1122" s="7" t="s">
        <v>185</v>
      </c>
      <c r="C1122" s="38" t="s">
        <v>14</v>
      </c>
      <c r="D1122" s="1">
        <v>24</v>
      </c>
      <c r="E1122" s="4" t="str">
        <f>IF(Table1[[#This Row],[Bit (pixel)]]=8,"Grayscale",IF(Table1[[#This Row],[Bit (pixel)]]=24,"True Color",""))</f>
        <v>True Color</v>
      </c>
      <c r="F1122" s="3">
        <v>133.6</v>
      </c>
      <c r="G1122" s="2" t="s">
        <v>218</v>
      </c>
      <c r="H1122" s="2" t="s">
        <v>11</v>
      </c>
      <c r="I1122" s="1">
        <v>2</v>
      </c>
      <c r="J1122" s="3">
        <v>35.65</v>
      </c>
      <c r="K1122" s="3">
        <v>0.17</v>
      </c>
      <c r="L1122" s="3">
        <f>LOG10(255^2/Table1[[#This Row],[MSE]])*10</f>
        <v>55.826314394896372</v>
      </c>
      <c r="M1122" s="3">
        <f>(Table1[[#This Row],[Ukuran Asli (kb)]]-Table1[[#This Row],[Ukuran Hasil (kb)]])/Table1[[#This Row],[Ukuran Asli (kb)]]*100</f>
        <v>73.31586826347305</v>
      </c>
      <c r="N1122" s="6" t="s">
        <v>245</v>
      </c>
    </row>
    <row r="1123" spans="1:14" ht="15.75" thickBot="1" x14ac:dyDescent="0.3">
      <c r="A1123" s="1">
        <v>1122</v>
      </c>
      <c r="B1123" s="7" t="s">
        <v>185</v>
      </c>
      <c r="C1123" s="38" t="s">
        <v>14</v>
      </c>
      <c r="D1123" s="1">
        <v>24</v>
      </c>
      <c r="E1123" s="4" t="str">
        <f>IF(Table1[[#This Row],[Bit (pixel)]]=8,"Grayscale",IF(Table1[[#This Row],[Bit (pixel)]]=24,"True Color",""))</f>
        <v>True Color</v>
      </c>
      <c r="F1123" s="3">
        <v>133.6</v>
      </c>
      <c r="G1123" s="2" t="s">
        <v>218</v>
      </c>
      <c r="H1123" s="2" t="s">
        <v>11</v>
      </c>
      <c r="I1123" s="1">
        <v>3</v>
      </c>
      <c r="J1123" s="3">
        <v>32.92</v>
      </c>
      <c r="K1123" s="3">
        <v>1.86</v>
      </c>
      <c r="L1123" s="3">
        <f>LOG10(255^2/Table1[[#This Row],[MSE]])*10</f>
        <v>45.435674166499936</v>
      </c>
      <c r="M1123" s="3">
        <f>(Table1[[#This Row],[Ukuran Asli (kb)]]-Table1[[#This Row],[Ukuran Hasil (kb)]])/Table1[[#This Row],[Ukuran Asli (kb)]]*100</f>
        <v>75.359281437125745</v>
      </c>
      <c r="N1123" s="6" t="s">
        <v>245</v>
      </c>
    </row>
    <row r="1124" spans="1:14" ht="15.75" thickBot="1" x14ac:dyDescent="0.3">
      <c r="A1124" s="1">
        <v>1123</v>
      </c>
      <c r="B1124" s="7" t="s">
        <v>185</v>
      </c>
      <c r="C1124" s="38" t="s">
        <v>14</v>
      </c>
      <c r="D1124" s="1">
        <v>24</v>
      </c>
      <c r="E1124" s="4" t="str">
        <f>IF(Table1[[#This Row],[Bit (pixel)]]=8,"Grayscale",IF(Table1[[#This Row],[Bit (pixel)]]=24,"True Color",""))</f>
        <v>True Color</v>
      </c>
      <c r="F1124" s="3">
        <v>133.6</v>
      </c>
      <c r="G1124" s="2" t="s">
        <v>218</v>
      </c>
      <c r="H1124" s="2" t="s">
        <v>12</v>
      </c>
      <c r="I1124" s="1">
        <v>1</v>
      </c>
      <c r="J1124" s="3">
        <v>36.799999999999997</v>
      </c>
      <c r="K1124" s="3">
        <v>1E-4</v>
      </c>
      <c r="L1124" s="3">
        <f>LOG10(255^2/Table1[[#This Row],[MSE]])*10</f>
        <v>88.130803608679116</v>
      </c>
      <c r="M1124" s="3">
        <f>(Table1[[#This Row],[Ukuran Asli (kb)]]-Table1[[#This Row],[Ukuran Hasil (kb)]])/Table1[[#This Row],[Ukuran Asli (kb)]]*100</f>
        <v>72.455089820359291</v>
      </c>
      <c r="N1124" s="6" t="s">
        <v>245</v>
      </c>
    </row>
    <row r="1125" spans="1:14" ht="15.75" thickBot="1" x14ac:dyDescent="0.3">
      <c r="A1125" s="1">
        <v>1124</v>
      </c>
      <c r="B1125" s="7" t="s">
        <v>185</v>
      </c>
      <c r="C1125" s="38" t="s">
        <v>14</v>
      </c>
      <c r="D1125" s="1">
        <v>24</v>
      </c>
      <c r="E1125" s="4" t="str">
        <f>IF(Table1[[#This Row],[Bit (pixel)]]=8,"Grayscale",IF(Table1[[#This Row],[Bit (pixel)]]=24,"True Color",""))</f>
        <v>True Color</v>
      </c>
      <c r="F1125" s="3">
        <v>133.6</v>
      </c>
      <c r="G1125" s="2" t="s">
        <v>218</v>
      </c>
      <c r="H1125" s="2" t="s">
        <v>12</v>
      </c>
      <c r="I1125" s="1">
        <v>2</v>
      </c>
      <c r="J1125" s="3">
        <v>35.729999999999997</v>
      </c>
      <c r="K1125" s="3">
        <v>0.16</v>
      </c>
      <c r="L1125" s="3">
        <f>LOG10(255^2/Table1[[#This Row],[MSE]])*10</f>
        <v>56.089603782119859</v>
      </c>
      <c r="M1125" s="3">
        <f>(Table1[[#This Row],[Ukuran Asli (kb)]]-Table1[[#This Row],[Ukuran Hasil (kb)]])/Table1[[#This Row],[Ukuran Asli (kb)]]*100</f>
        <v>73.255988023952099</v>
      </c>
      <c r="N1125" s="6" t="s">
        <v>245</v>
      </c>
    </row>
    <row r="1126" spans="1:14" ht="15.75" thickBot="1" x14ac:dyDescent="0.3">
      <c r="A1126" s="1">
        <v>1125</v>
      </c>
      <c r="B1126" s="7" t="s">
        <v>185</v>
      </c>
      <c r="C1126" s="38" t="s">
        <v>14</v>
      </c>
      <c r="D1126" s="1">
        <v>24</v>
      </c>
      <c r="E1126" s="4" t="str">
        <f>IF(Table1[[#This Row],[Bit (pixel)]]=8,"Grayscale",IF(Table1[[#This Row],[Bit (pixel)]]=24,"True Color",""))</f>
        <v>True Color</v>
      </c>
      <c r="F1126" s="3">
        <v>133.6</v>
      </c>
      <c r="G1126" s="2" t="s">
        <v>218</v>
      </c>
      <c r="H1126" s="2" t="s">
        <v>12</v>
      </c>
      <c r="I1126" s="1">
        <v>3</v>
      </c>
      <c r="J1126" s="3">
        <v>32.909999999999997</v>
      </c>
      <c r="K1126" s="3">
        <v>1.71</v>
      </c>
      <c r="L1126" s="3">
        <f>LOG10(255^2/Table1[[#This Row],[MSE]])*10</f>
        <v>45.800842504757568</v>
      </c>
      <c r="M1126" s="3">
        <f>(Table1[[#This Row],[Ukuran Asli (kb)]]-Table1[[#This Row],[Ukuran Hasil (kb)]])/Table1[[#This Row],[Ukuran Asli (kb)]]*100</f>
        <v>75.366766467065872</v>
      </c>
      <c r="N1126" s="6" t="s">
        <v>245</v>
      </c>
    </row>
    <row r="1127" spans="1:14" ht="15.75" thickBot="1" x14ac:dyDescent="0.3">
      <c r="A1127" s="1">
        <v>1126</v>
      </c>
      <c r="B1127" s="7" t="s">
        <v>186</v>
      </c>
      <c r="C1127" s="38" t="s">
        <v>14</v>
      </c>
      <c r="D1127" s="1">
        <v>24</v>
      </c>
      <c r="E1127" s="4" t="str">
        <f>IF(Table1[[#This Row],[Bit (pixel)]]=8,"Grayscale",IF(Table1[[#This Row],[Bit (pixel)]]=24,"True Color",""))</f>
        <v>True Color</v>
      </c>
      <c r="F1127" s="3">
        <v>563.66</v>
      </c>
      <c r="G1127" s="2" t="s">
        <v>217</v>
      </c>
      <c r="H1127" s="2" t="s">
        <v>7</v>
      </c>
      <c r="I1127" s="1">
        <v>1</v>
      </c>
      <c r="J1127" s="3">
        <v>157.44999999999999</v>
      </c>
      <c r="K1127" s="3">
        <v>0.02</v>
      </c>
      <c r="L1127" s="3">
        <f>LOG10(255^2/Table1[[#This Row],[MSE]])*10</f>
        <v>65.120503652039289</v>
      </c>
      <c r="M1127" s="3">
        <f>(Table1[[#This Row],[Ukuran Asli (kb)]]-Table1[[#This Row],[Ukuran Hasil (kb)]])/Table1[[#This Row],[Ukuran Asli (kb)]]*100</f>
        <v>72.066493985736074</v>
      </c>
      <c r="N1127" s="6" t="s">
        <v>245</v>
      </c>
    </row>
    <row r="1128" spans="1:14" ht="15.75" thickBot="1" x14ac:dyDescent="0.3">
      <c r="A1128" s="1">
        <v>1127</v>
      </c>
      <c r="B1128" s="7" t="s">
        <v>186</v>
      </c>
      <c r="C1128" s="38" t="s">
        <v>14</v>
      </c>
      <c r="D1128" s="1">
        <v>24</v>
      </c>
      <c r="E1128" s="4" t="str">
        <f>IF(Table1[[#This Row],[Bit (pixel)]]=8,"Grayscale",IF(Table1[[#This Row],[Bit (pixel)]]=24,"True Color",""))</f>
        <v>True Color</v>
      </c>
      <c r="F1128" s="3">
        <v>563.66</v>
      </c>
      <c r="G1128" s="2" t="s">
        <v>217</v>
      </c>
      <c r="H1128" s="2" t="s">
        <v>7</v>
      </c>
      <c r="I1128" s="1">
        <v>2</v>
      </c>
      <c r="J1128" s="3">
        <v>154.15</v>
      </c>
      <c r="K1128" s="3">
        <v>1.22</v>
      </c>
      <c r="L1128" s="3">
        <f>LOG10(255^2/Table1[[#This Row],[MSE]])*10</f>
        <v>47.267205301931625</v>
      </c>
      <c r="M1128" s="3">
        <f>(Table1[[#This Row],[Ukuran Asli (kb)]]-Table1[[#This Row],[Ukuran Hasil (kb)]])/Table1[[#This Row],[Ukuran Asli (kb)]]*100</f>
        <v>72.65195330518398</v>
      </c>
      <c r="N1128" s="6" t="s">
        <v>245</v>
      </c>
    </row>
    <row r="1129" spans="1:14" ht="15.75" thickBot="1" x14ac:dyDescent="0.3">
      <c r="A1129" s="1">
        <v>1128</v>
      </c>
      <c r="B1129" s="7" t="s">
        <v>186</v>
      </c>
      <c r="C1129" s="38" t="s">
        <v>14</v>
      </c>
      <c r="D1129" s="1">
        <v>24</v>
      </c>
      <c r="E1129" s="4" t="str">
        <f>IF(Table1[[#This Row],[Bit (pixel)]]=8,"Grayscale",IF(Table1[[#This Row],[Bit (pixel)]]=24,"True Color",""))</f>
        <v>True Color</v>
      </c>
      <c r="F1129" s="3">
        <v>563.66</v>
      </c>
      <c r="G1129" s="2" t="s">
        <v>217</v>
      </c>
      <c r="H1129" s="2" t="s">
        <v>7</v>
      </c>
      <c r="I1129" s="1">
        <v>3</v>
      </c>
      <c r="J1129" s="3">
        <v>130.28</v>
      </c>
      <c r="K1129" s="3">
        <v>6.45</v>
      </c>
      <c r="L1129" s="3">
        <f>LOG10(255^2/Table1[[#This Row],[MSE]])*10</f>
        <v>40.035206462326428</v>
      </c>
      <c r="M1129" s="3">
        <f>(Table1[[#This Row],[Ukuran Asli (kb)]]-Table1[[#This Row],[Ukuran Hasil (kb)]])/Table1[[#This Row],[Ukuran Asli (kb)]]*100</f>
        <v>76.886775715857084</v>
      </c>
      <c r="N1129" s="6" t="s">
        <v>245</v>
      </c>
    </row>
    <row r="1130" spans="1:14" ht="15.75" thickBot="1" x14ac:dyDescent="0.3">
      <c r="A1130" s="1">
        <v>1129</v>
      </c>
      <c r="B1130" s="7" t="s">
        <v>186</v>
      </c>
      <c r="C1130" s="38" t="s">
        <v>14</v>
      </c>
      <c r="D1130" s="1">
        <v>24</v>
      </c>
      <c r="E1130" s="4" t="str">
        <f>IF(Table1[[#This Row],[Bit (pixel)]]=8,"Grayscale",IF(Table1[[#This Row],[Bit (pixel)]]=24,"True Color",""))</f>
        <v>True Color</v>
      </c>
      <c r="F1130" s="3">
        <v>563.66</v>
      </c>
      <c r="G1130" s="2" t="s">
        <v>217</v>
      </c>
      <c r="H1130" s="2" t="s">
        <v>11</v>
      </c>
      <c r="I1130" s="1">
        <v>1</v>
      </c>
      <c r="J1130" s="3">
        <v>157.51</v>
      </c>
      <c r="K1130" s="3">
        <v>0.01</v>
      </c>
      <c r="L1130" s="3">
        <f>LOG10(255^2/Table1[[#This Row],[MSE]])*10</f>
        <v>68.130803608679102</v>
      </c>
      <c r="M1130" s="3">
        <f>(Table1[[#This Row],[Ukuran Asli (kb)]]-Table1[[#This Row],[Ukuran Hasil (kb)]])/Table1[[#This Row],[Ukuran Asli (kb)]]*100</f>
        <v>72.05584927083703</v>
      </c>
      <c r="N1130" s="6" t="s">
        <v>245</v>
      </c>
    </row>
    <row r="1131" spans="1:14" ht="15.75" thickBot="1" x14ac:dyDescent="0.3">
      <c r="A1131" s="1">
        <v>1130</v>
      </c>
      <c r="B1131" s="7" t="s">
        <v>186</v>
      </c>
      <c r="C1131" s="38" t="s">
        <v>14</v>
      </c>
      <c r="D1131" s="1">
        <v>24</v>
      </c>
      <c r="E1131" s="4" t="str">
        <f>IF(Table1[[#This Row],[Bit (pixel)]]=8,"Grayscale",IF(Table1[[#This Row],[Bit (pixel)]]=24,"True Color",""))</f>
        <v>True Color</v>
      </c>
      <c r="F1131" s="3">
        <v>563.66</v>
      </c>
      <c r="G1131" s="2" t="s">
        <v>217</v>
      </c>
      <c r="H1131" s="2" t="s">
        <v>11</v>
      </c>
      <c r="I1131" s="1">
        <v>2</v>
      </c>
      <c r="J1131" s="3">
        <v>157.09</v>
      </c>
      <c r="K1131" s="3">
        <v>0.17</v>
      </c>
      <c r="L1131" s="3">
        <f>LOG10(255^2/Table1[[#This Row],[MSE]])*10</f>
        <v>55.826314394896372</v>
      </c>
      <c r="M1131" s="3">
        <f>(Table1[[#This Row],[Ukuran Asli (kb)]]-Table1[[#This Row],[Ukuran Hasil (kb)]])/Table1[[#This Row],[Ukuran Asli (kb)]]*100</f>
        <v>72.130362275130395</v>
      </c>
      <c r="N1131" s="6" t="s">
        <v>245</v>
      </c>
    </row>
    <row r="1132" spans="1:14" ht="15.75" thickBot="1" x14ac:dyDescent="0.3">
      <c r="A1132" s="1">
        <v>1131</v>
      </c>
      <c r="B1132" s="7" t="s">
        <v>186</v>
      </c>
      <c r="C1132" s="38" t="s">
        <v>14</v>
      </c>
      <c r="D1132" s="1">
        <v>24</v>
      </c>
      <c r="E1132" s="4" t="str">
        <f>IF(Table1[[#This Row],[Bit (pixel)]]=8,"Grayscale",IF(Table1[[#This Row],[Bit (pixel)]]=24,"True Color",""))</f>
        <v>True Color</v>
      </c>
      <c r="F1132" s="3">
        <v>563.66</v>
      </c>
      <c r="G1132" s="2" t="s">
        <v>217</v>
      </c>
      <c r="H1132" s="2" t="s">
        <v>11</v>
      </c>
      <c r="I1132" s="1">
        <v>3</v>
      </c>
      <c r="J1132" s="3">
        <v>156.88</v>
      </c>
      <c r="K1132" s="3">
        <v>1.61</v>
      </c>
      <c r="L1132" s="3">
        <f>LOG10(255^2/Table1[[#This Row],[MSE]])*10</f>
        <v>46.062544848360609</v>
      </c>
      <c r="M1132" s="3">
        <f>(Table1[[#This Row],[Ukuran Asli (kb)]]-Table1[[#This Row],[Ukuran Hasil (kb)]])/Table1[[#This Row],[Ukuran Asli (kb)]]*100</f>
        <v>72.16761877727707</v>
      </c>
      <c r="N1132" s="6" t="s">
        <v>245</v>
      </c>
    </row>
    <row r="1133" spans="1:14" ht="15.75" thickBot="1" x14ac:dyDescent="0.3">
      <c r="A1133" s="1">
        <v>1132</v>
      </c>
      <c r="B1133" s="7" t="s">
        <v>186</v>
      </c>
      <c r="C1133" s="38" t="s">
        <v>14</v>
      </c>
      <c r="D1133" s="1">
        <v>24</v>
      </c>
      <c r="E1133" s="4" t="str">
        <f>IF(Table1[[#This Row],[Bit (pixel)]]=8,"Grayscale",IF(Table1[[#This Row],[Bit (pixel)]]=24,"True Color",""))</f>
        <v>True Color</v>
      </c>
      <c r="F1133" s="3">
        <v>563.66</v>
      </c>
      <c r="G1133" s="2" t="s">
        <v>217</v>
      </c>
      <c r="H1133" s="2" t="s">
        <v>12</v>
      </c>
      <c r="I1133" s="1">
        <v>1</v>
      </c>
      <c r="J1133" s="3">
        <v>157.49</v>
      </c>
      <c r="K1133" s="3">
        <v>5.0000000000000001E-3</v>
      </c>
      <c r="L1133" s="3">
        <f>LOG10(255^2/Table1[[#This Row],[MSE]])*10</f>
        <v>71.141103565318915</v>
      </c>
      <c r="M1133" s="3">
        <f>(Table1[[#This Row],[Ukuran Asli (kb)]]-Table1[[#This Row],[Ukuran Hasil (kb)]])/Table1[[#This Row],[Ukuran Asli (kb)]]*100</f>
        <v>72.059397509136716</v>
      </c>
      <c r="N1133" s="6" t="s">
        <v>245</v>
      </c>
    </row>
    <row r="1134" spans="1:14" ht="15.75" thickBot="1" x14ac:dyDescent="0.3">
      <c r="A1134" s="1">
        <v>1133</v>
      </c>
      <c r="B1134" s="7" t="s">
        <v>186</v>
      </c>
      <c r="C1134" s="38" t="s">
        <v>14</v>
      </c>
      <c r="D1134" s="1">
        <v>24</v>
      </c>
      <c r="E1134" s="4" t="str">
        <f>IF(Table1[[#This Row],[Bit (pixel)]]=8,"Grayscale",IF(Table1[[#This Row],[Bit (pixel)]]=24,"True Color",""))</f>
        <v>True Color</v>
      </c>
      <c r="F1134" s="3">
        <v>563.66</v>
      </c>
      <c r="G1134" s="2" t="s">
        <v>217</v>
      </c>
      <c r="H1134" s="2" t="s">
        <v>12</v>
      </c>
      <c r="I1134" s="1">
        <v>2</v>
      </c>
      <c r="J1134" s="3">
        <v>157.09</v>
      </c>
      <c r="K1134" s="3">
        <v>0.15</v>
      </c>
      <c r="L1134" s="3">
        <f>LOG10(255^2/Table1[[#This Row],[MSE]])*10</f>
        <v>56.369891018122289</v>
      </c>
      <c r="M1134" s="3">
        <f>(Table1[[#This Row],[Ukuran Asli (kb)]]-Table1[[#This Row],[Ukuran Hasil (kb)]])/Table1[[#This Row],[Ukuran Asli (kb)]]*100</f>
        <v>72.130362275130395</v>
      </c>
      <c r="N1134" s="6" t="s">
        <v>245</v>
      </c>
    </row>
    <row r="1135" spans="1:14" ht="15.75" thickBot="1" x14ac:dyDescent="0.3">
      <c r="A1135" s="1">
        <v>1134</v>
      </c>
      <c r="B1135" s="7" t="s">
        <v>186</v>
      </c>
      <c r="C1135" s="38" t="s">
        <v>14</v>
      </c>
      <c r="D1135" s="1">
        <v>24</v>
      </c>
      <c r="E1135" s="4" t="str">
        <f>IF(Table1[[#This Row],[Bit (pixel)]]=8,"Grayscale",IF(Table1[[#This Row],[Bit (pixel)]]=24,"True Color",""))</f>
        <v>True Color</v>
      </c>
      <c r="F1135" s="3">
        <v>563.66</v>
      </c>
      <c r="G1135" s="2" t="s">
        <v>217</v>
      </c>
      <c r="H1135" s="2" t="s">
        <v>12</v>
      </c>
      <c r="I1135" s="1">
        <v>3</v>
      </c>
      <c r="J1135" s="3">
        <v>156.04</v>
      </c>
      <c r="K1135" s="3">
        <v>1.61</v>
      </c>
      <c r="L1135" s="3">
        <f>LOG10(255^2/Table1[[#This Row],[MSE]])*10</f>
        <v>46.062544848360609</v>
      </c>
      <c r="M1135" s="3">
        <f>(Table1[[#This Row],[Ukuran Asli (kb)]]-Table1[[#This Row],[Ukuran Hasil (kb)]])/Table1[[#This Row],[Ukuran Asli (kb)]]*100</f>
        <v>72.316644785863829</v>
      </c>
      <c r="N1135" s="6" t="s">
        <v>245</v>
      </c>
    </row>
    <row r="1136" spans="1:14" ht="15.75" thickBot="1" x14ac:dyDescent="0.3">
      <c r="A1136" s="1">
        <v>1135</v>
      </c>
      <c r="B1136" s="7" t="s">
        <v>187</v>
      </c>
      <c r="C1136" s="38" t="s">
        <v>14</v>
      </c>
      <c r="D1136" s="1">
        <v>24</v>
      </c>
      <c r="E1136" s="4" t="str">
        <f>IF(Table1[[#This Row],[Bit (pixel)]]=8,"Grayscale",IF(Table1[[#This Row],[Bit (pixel)]]=24,"True Color",""))</f>
        <v>True Color</v>
      </c>
      <c r="F1136" s="3">
        <v>294.86</v>
      </c>
      <c r="G1136" s="2" t="s">
        <v>216</v>
      </c>
      <c r="H1136" s="2" t="s">
        <v>7</v>
      </c>
      <c r="I1136" s="1">
        <v>1</v>
      </c>
      <c r="J1136" s="3">
        <v>69</v>
      </c>
      <c r="K1136" s="3">
        <v>0.04</v>
      </c>
      <c r="L1136" s="3">
        <f>LOG10(255^2/Table1[[#This Row],[MSE]])*10</f>
        <v>62.110203695399477</v>
      </c>
      <c r="M1136" s="3">
        <f>(Table1[[#This Row],[Ukuran Asli (kb)]]-Table1[[#This Row],[Ukuran Hasil (kb)]])/Table1[[#This Row],[Ukuran Asli (kb)]]*100</f>
        <v>76.599063962558503</v>
      </c>
      <c r="N1136" s="6" t="s">
        <v>245</v>
      </c>
    </row>
    <row r="1137" spans="1:14" ht="15.75" thickBot="1" x14ac:dyDescent="0.3">
      <c r="A1137" s="1">
        <v>1136</v>
      </c>
      <c r="B1137" s="7" t="s">
        <v>187</v>
      </c>
      <c r="C1137" s="38" t="s">
        <v>14</v>
      </c>
      <c r="D1137" s="1">
        <v>24</v>
      </c>
      <c r="E1137" s="4" t="str">
        <f>IF(Table1[[#This Row],[Bit (pixel)]]=8,"Grayscale",IF(Table1[[#This Row],[Bit (pixel)]]=24,"True Color",""))</f>
        <v>True Color</v>
      </c>
      <c r="F1137" s="3">
        <v>294.86</v>
      </c>
      <c r="G1137" s="2" t="s">
        <v>216</v>
      </c>
      <c r="H1137" s="2" t="s">
        <v>7</v>
      </c>
      <c r="I1137" s="1">
        <v>2</v>
      </c>
      <c r="J1137" s="3">
        <v>60.57</v>
      </c>
      <c r="K1137" s="3">
        <v>1.24</v>
      </c>
      <c r="L1137" s="3">
        <f>LOG10(255^2/Table1[[#This Row],[MSE]])*10</f>
        <v>47.19658675705675</v>
      </c>
      <c r="M1137" s="3">
        <f>(Table1[[#This Row],[Ukuran Asli (kb)]]-Table1[[#This Row],[Ukuran Hasil (kb)]])/Table1[[#This Row],[Ukuran Asli (kb)]]*100</f>
        <v>79.458047887132878</v>
      </c>
      <c r="N1137" s="6" t="s">
        <v>245</v>
      </c>
    </row>
    <row r="1138" spans="1:14" ht="15.75" thickBot="1" x14ac:dyDescent="0.3">
      <c r="A1138" s="1">
        <v>1137</v>
      </c>
      <c r="B1138" s="7" t="s">
        <v>187</v>
      </c>
      <c r="C1138" s="38" t="s">
        <v>14</v>
      </c>
      <c r="D1138" s="1">
        <v>24</v>
      </c>
      <c r="E1138" s="4" t="str">
        <f>IF(Table1[[#This Row],[Bit (pixel)]]=8,"Grayscale",IF(Table1[[#This Row],[Bit (pixel)]]=24,"True Color",""))</f>
        <v>True Color</v>
      </c>
      <c r="F1138" s="3">
        <v>294.86</v>
      </c>
      <c r="G1138" s="2" t="s">
        <v>216</v>
      </c>
      <c r="H1138" s="2" t="s">
        <v>7</v>
      </c>
      <c r="I1138" s="1">
        <v>3</v>
      </c>
      <c r="J1138" s="3">
        <v>53.1</v>
      </c>
      <c r="K1138" s="3">
        <v>4.32</v>
      </c>
      <c r="L1138" s="3">
        <f>LOG10(255^2/Table1[[#This Row],[MSE]])*10</f>
        <v>41.775966140529981</v>
      </c>
      <c r="M1138" s="3">
        <f>(Table1[[#This Row],[Ukuran Asli (kb)]]-Table1[[#This Row],[Ukuran Hasil (kb)]])/Table1[[#This Row],[Ukuran Asli (kb)]]*100</f>
        <v>81.991453571186327</v>
      </c>
      <c r="N1138" s="6" t="s">
        <v>245</v>
      </c>
    </row>
    <row r="1139" spans="1:14" ht="15.75" thickBot="1" x14ac:dyDescent="0.3">
      <c r="A1139" s="1">
        <v>1138</v>
      </c>
      <c r="B1139" s="7" t="s">
        <v>187</v>
      </c>
      <c r="C1139" s="38" t="s">
        <v>14</v>
      </c>
      <c r="D1139" s="1">
        <v>24</v>
      </c>
      <c r="E1139" s="4" t="str">
        <f>IF(Table1[[#This Row],[Bit (pixel)]]=8,"Grayscale",IF(Table1[[#This Row],[Bit (pixel)]]=24,"True Color",""))</f>
        <v>True Color</v>
      </c>
      <c r="F1139" s="3">
        <v>294.86</v>
      </c>
      <c r="G1139" s="2" t="s">
        <v>216</v>
      </c>
      <c r="H1139" s="2" t="s">
        <v>11</v>
      </c>
      <c r="I1139" s="1">
        <v>1</v>
      </c>
      <c r="J1139" s="3">
        <v>69.12</v>
      </c>
      <c r="K1139" s="3">
        <v>0.02</v>
      </c>
      <c r="L1139" s="3">
        <f>LOG10(255^2/Table1[[#This Row],[MSE]])*10</f>
        <v>65.120503652039289</v>
      </c>
      <c r="M1139" s="3">
        <f>(Table1[[#This Row],[Ukuran Asli (kb)]]-Table1[[#This Row],[Ukuran Hasil (kb)]])/Table1[[#This Row],[Ukuran Asli (kb)]]*100</f>
        <v>76.558366682493386</v>
      </c>
      <c r="N1139" s="6" t="s">
        <v>245</v>
      </c>
    </row>
    <row r="1140" spans="1:14" ht="15.75" thickBot="1" x14ac:dyDescent="0.3">
      <c r="A1140" s="1">
        <v>1139</v>
      </c>
      <c r="B1140" s="7" t="s">
        <v>187</v>
      </c>
      <c r="C1140" s="38" t="s">
        <v>14</v>
      </c>
      <c r="D1140" s="1">
        <v>24</v>
      </c>
      <c r="E1140" s="4" t="str">
        <f>IF(Table1[[#This Row],[Bit (pixel)]]=8,"Grayscale",IF(Table1[[#This Row],[Bit (pixel)]]=24,"True Color",""))</f>
        <v>True Color</v>
      </c>
      <c r="F1140" s="3">
        <v>294.86</v>
      </c>
      <c r="G1140" s="2" t="s">
        <v>216</v>
      </c>
      <c r="H1140" s="2" t="s">
        <v>11</v>
      </c>
      <c r="I1140" s="1">
        <v>2</v>
      </c>
      <c r="J1140" s="3">
        <v>64.069999999999993</v>
      </c>
      <c r="K1140" s="3">
        <v>0.77</v>
      </c>
      <c r="L1140" s="3">
        <f>LOG10(255^2/Table1[[#This Row],[MSE]])*10</f>
        <v>49.265896356954286</v>
      </c>
      <c r="M1140" s="3">
        <f>(Table1[[#This Row],[Ukuran Asli (kb)]]-Table1[[#This Row],[Ukuran Hasil (kb)]])/Table1[[#This Row],[Ukuran Asli (kb)]]*100</f>
        <v>78.271043885233667</v>
      </c>
      <c r="N1140" s="6" t="s">
        <v>245</v>
      </c>
    </row>
    <row r="1141" spans="1:14" ht="15.75" thickBot="1" x14ac:dyDescent="0.3">
      <c r="A1141" s="1">
        <v>1140</v>
      </c>
      <c r="B1141" s="7" t="s">
        <v>187</v>
      </c>
      <c r="C1141" s="38" t="s">
        <v>14</v>
      </c>
      <c r="D1141" s="1">
        <v>24</v>
      </c>
      <c r="E1141" s="4" t="str">
        <f>IF(Table1[[#This Row],[Bit (pixel)]]=8,"Grayscale",IF(Table1[[#This Row],[Bit (pixel)]]=24,"True Color",""))</f>
        <v>True Color</v>
      </c>
      <c r="F1141" s="3">
        <v>294.86</v>
      </c>
      <c r="G1141" s="2" t="s">
        <v>216</v>
      </c>
      <c r="H1141" s="2" t="s">
        <v>11</v>
      </c>
      <c r="I1141" s="1">
        <v>3</v>
      </c>
      <c r="J1141" s="3">
        <v>58.96</v>
      </c>
      <c r="K1141" s="3">
        <v>2.87</v>
      </c>
      <c r="L1141" s="3">
        <f>LOG10(255^2/Table1[[#This Row],[MSE]])*10</f>
        <v>43.551984641339175</v>
      </c>
      <c r="M1141" s="3">
        <f>(Table1[[#This Row],[Ukuran Asli (kb)]]-Table1[[#This Row],[Ukuran Hasil (kb)]])/Table1[[#This Row],[Ukuran Asli (kb)]]*100</f>
        <v>80.004069728006513</v>
      </c>
      <c r="N1141" s="6" t="s">
        <v>245</v>
      </c>
    </row>
    <row r="1142" spans="1:14" ht="15.75" thickBot="1" x14ac:dyDescent="0.3">
      <c r="A1142" s="1">
        <v>1141</v>
      </c>
      <c r="B1142" s="7" t="s">
        <v>187</v>
      </c>
      <c r="C1142" s="38" t="s">
        <v>14</v>
      </c>
      <c r="D1142" s="1">
        <v>24</v>
      </c>
      <c r="E1142" s="4" t="str">
        <f>IF(Table1[[#This Row],[Bit (pixel)]]=8,"Grayscale",IF(Table1[[#This Row],[Bit (pixel)]]=24,"True Color",""))</f>
        <v>True Color</v>
      </c>
      <c r="F1142" s="3">
        <v>294.86</v>
      </c>
      <c r="G1142" s="2" t="s">
        <v>216</v>
      </c>
      <c r="H1142" s="2" t="s">
        <v>12</v>
      </c>
      <c r="I1142" s="1">
        <v>1</v>
      </c>
      <c r="J1142" s="3">
        <v>68.97</v>
      </c>
      <c r="K1142" s="3">
        <v>0.03</v>
      </c>
      <c r="L1142" s="3">
        <f>LOG10(255^2/Table1[[#This Row],[MSE]])*10</f>
        <v>63.359591061482483</v>
      </c>
      <c r="M1142" s="3">
        <f>(Table1[[#This Row],[Ukuran Asli (kb)]]-Table1[[#This Row],[Ukuran Hasil (kb)]])/Table1[[#This Row],[Ukuran Asli (kb)]]*100</f>
        <v>76.609238282574793</v>
      </c>
      <c r="N1142" s="6" t="s">
        <v>245</v>
      </c>
    </row>
    <row r="1143" spans="1:14" ht="15.75" thickBot="1" x14ac:dyDescent="0.3">
      <c r="A1143" s="1">
        <v>1142</v>
      </c>
      <c r="B1143" s="7" t="s">
        <v>187</v>
      </c>
      <c r="C1143" s="38" t="s">
        <v>14</v>
      </c>
      <c r="D1143" s="1">
        <v>24</v>
      </c>
      <c r="E1143" s="4" t="str">
        <f>IF(Table1[[#This Row],[Bit (pixel)]]=8,"Grayscale",IF(Table1[[#This Row],[Bit (pixel)]]=24,"True Color",""))</f>
        <v>True Color</v>
      </c>
      <c r="F1143" s="3">
        <v>294.86</v>
      </c>
      <c r="G1143" s="2" t="s">
        <v>216</v>
      </c>
      <c r="H1143" s="2" t="s">
        <v>12</v>
      </c>
      <c r="I1143" s="1">
        <v>2</v>
      </c>
      <c r="J1143" s="3">
        <v>63.3</v>
      </c>
      <c r="K1143" s="3">
        <v>0.78</v>
      </c>
      <c r="L1143" s="3">
        <f>LOG10(255^2/Table1[[#This Row],[MSE]])*10</f>
        <v>49.209857581774301</v>
      </c>
      <c r="M1143" s="3">
        <f>(Table1[[#This Row],[Ukuran Asli (kb)]]-Table1[[#This Row],[Ukuran Hasil (kb)]])/Table1[[#This Row],[Ukuran Asli (kb)]]*100</f>
        <v>78.532184765651493</v>
      </c>
      <c r="N1143" s="6" t="s">
        <v>245</v>
      </c>
    </row>
    <row r="1144" spans="1:14" ht="15.75" thickBot="1" x14ac:dyDescent="0.3">
      <c r="A1144" s="1">
        <v>1143</v>
      </c>
      <c r="B1144" s="7" t="s">
        <v>187</v>
      </c>
      <c r="C1144" s="38" t="s">
        <v>14</v>
      </c>
      <c r="D1144" s="1">
        <v>24</v>
      </c>
      <c r="E1144" s="4" t="str">
        <f>IF(Table1[[#This Row],[Bit (pixel)]]=8,"Grayscale",IF(Table1[[#This Row],[Bit (pixel)]]=24,"True Color",""))</f>
        <v>True Color</v>
      </c>
      <c r="F1144" s="3">
        <v>294.86</v>
      </c>
      <c r="G1144" s="2" t="s">
        <v>216</v>
      </c>
      <c r="H1144" s="2" t="s">
        <v>12</v>
      </c>
      <c r="I1144" s="1">
        <v>3</v>
      </c>
      <c r="J1144" s="3">
        <v>57.36</v>
      </c>
      <c r="K1144" s="3">
        <v>2.82</v>
      </c>
      <c r="L1144" s="3">
        <f>LOG10(255^2/Table1[[#This Row],[MSE]])*10</f>
        <v>43.628312525485491</v>
      </c>
      <c r="M1144" s="3">
        <f>(Table1[[#This Row],[Ukuran Asli (kb)]]-Table1[[#This Row],[Ukuran Hasil (kb)]])/Table1[[#This Row],[Ukuran Asli (kb)]]*100</f>
        <v>80.546700128874718</v>
      </c>
      <c r="N1144" s="6" t="s">
        <v>245</v>
      </c>
    </row>
    <row r="1145" spans="1:14" ht="15.75" thickBot="1" x14ac:dyDescent="0.3">
      <c r="A1145" s="1">
        <v>1144</v>
      </c>
      <c r="B1145" s="7" t="s">
        <v>188</v>
      </c>
      <c r="C1145" s="38" t="s">
        <v>14</v>
      </c>
      <c r="D1145" s="1">
        <v>24</v>
      </c>
      <c r="E1145" s="4" t="str">
        <f>IF(Table1[[#This Row],[Bit (pixel)]]=8,"Grayscale",IF(Table1[[#This Row],[Bit (pixel)]]=24,"True Color",""))</f>
        <v>True Color</v>
      </c>
      <c r="F1145" s="3">
        <v>455.18</v>
      </c>
      <c r="G1145" s="2" t="s">
        <v>8</v>
      </c>
      <c r="H1145" s="2" t="s">
        <v>7</v>
      </c>
      <c r="I1145" s="1">
        <v>1</v>
      </c>
      <c r="J1145" s="3">
        <v>82.6</v>
      </c>
      <c r="K1145" s="3">
        <v>0.02</v>
      </c>
      <c r="L1145" s="3">
        <f>LOG10(255^2/Table1[[#This Row],[MSE]])*10</f>
        <v>65.120503652039289</v>
      </c>
      <c r="M1145" s="3">
        <f>(Table1[[#This Row],[Ukuran Asli (kb)]]-Table1[[#This Row],[Ukuran Hasil (kb)]])/Table1[[#This Row],[Ukuran Asli (kb)]]*100</f>
        <v>81.853332747484515</v>
      </c>
      <c r="N1145" s="6" t="s">
        <v>245</v>
      </c>
    </row>
    <row r="1146" spans="1:14" ht="15.75" thickBot="1" x14ac:dyDescent="0.3">
      <c r="A1146" s="1">
        <v>1145</v>
      </c>
      <c r="B1146" s="7" t="s">
        <v>188</v>
      </c>
      <c r="C1146" s="38" t="s">
        <v>14</v>
      </c>
      <c r="D1146" s="1">
        <v>24</v>
      </c>
      <c r="E1146" s="4" t="str">
        <f>IF(Table1[[#This Row],[Bit (pixel)]]=8,"Grayscale",IF(Table1[[#This Row],[Bit (pixel)]]=24,"True Color",""))</f>
        <v>True Color</v>
      </c>
      <c r="F1146" s="3">
        <v>455.18</v>
      </c>
      <c r="G1146" s="2" t="s">
        <v>8</v>
      </c>
      <c r="H1146" s="2" t="s">
        <v>7</v>
      </c>
      <c r="I1146" s="1">
        <v>2</v>
      </c>
      <c r="J1146" s="3">
        <v>75.12</v>
      </c>
      <c r="K1146" s="3">
        <v>0.3</v>
      </c>
      <c r="L1146" s="3">
        <f>LOG10(255^2/Table1[[#This Row],[MSE]])*10</f>
        <v>53.359591061482483</v>
      </c>
      <c r="M1146" s="3">
        <f>(Table1[[#This Row],[Ukuran Asli (kb)]]-Table1[[#This Row],[Ukuran Hasil (kb)]])/Table1[[#This Row],[Ukuran Asli (kb)]]*100</f>
        <v>83.496638692385432</v>
      </c>
      <c r="N1146" s="6" t="s">
        <v>245</v>
      </c>
    </row>
    <row r="1147" spans="1:14" ht="15.75" thickBot="1" x14ac:dyDescent="0.3">
      <c r="A1147" s="1">
        <v>1146</v>
      </c>
      <c r="B1147" s="7" t="s">
        <v>188</v>
      </c>
      <c r="C1147" s="38" t="s">
        <v>14</v>
      </c>
      <c r="D1147" s="1">
        <v>24</v>
      </c>
      <c r="E1147" s="4" t="str">
        <f>IF(Table1[[#This Row],[Bit (pixel)]]=8,"Grayscale",IF(Table1[[#This Row],[Bit (pixel)]]=24,"True Color",""))</f>
        <v>True Color</v>
      </c>
      <c r="F1147" s="3">
        <v>455.18</v>
      </c>
      <c r="G1147" s="2" t="s">
        <v>8</v>
      </c>
      <c r="H1147" s="2" t="s">
        <v>7</v>
      </c>
      <c r="I1147" s="1">
        <v>3</v>
      </c>
      <c r="J1147" s="3">
        <v>62.02</v>
      </c>
      <c r="K1147" s="3">
        <v>0.97</v>
      </c>
      <c r="L1147" s="3">
        <f>LOG10(255^2/Table1[[#This Row],[MSE]])*10</f>
        <v>48.263086266016657</v>
      </c>
      <c r="M1147" s="3">
        <f>(Table1[[#This Row],[Ukuran Asli (kb)]]-Table1[[#This Row],[Ukuran Hasil (kb)]])/Table1[[#This Row],[Ukuran Asli (kb)]]*100</f>
        <v>86.374621029043468</v>
      </c>
      <c r="N1147" s="6" t="s">
        <v>245</v>
      </c>
    </row>
    <row r="1148" spans="1:14" ht="15.75" thickBot="1" x14ac:dyDescent="0.3">
      <c r="A1148" s="1">
        <v>1147</v>
      </c>
      <c r="B1148" s="7" t="s">
        <v>188</v>
      </c>
      <c r="C1148" s="38" t="s">
        <v>14</v>
      </c>
      <c r="D1148" s="1">
        <v>24</v>
      </c>
      <c r="E1148" s="4" t="str">
        <f>IF(Table1[[#This Row],[Bit (pixel)]]=8,"Grayscale",IF(Table1[[#This Row],[Bit (pixel)]]=24,"True Color",""))</f>
        <v>True Color</v>
      </c>
      <c r="F1148" s="3">
        <v>455.18</v>
      </c>
      <c r="G1148" s="2" t="s">
        <v>8</v>
      </c>
      <c r="H1148" s="2" t="s">
        <v>11</v>
      </c>
      <c r="I1148" s="1">
        <v>1</v>
      </c>
      <c r="J1148" s="3">
        <v>82.59</v>
      </c>
      <c r="K1148" s="3">
        <v>0.01</v>
      </c>
      <c r="L1148" s="3">
        <f>LOG10(255^2/Table1[[#This Row],[MSE]])*10</f>
        <v>68.130803608679102</v>
      </c>
      <c r="M1148" s="3">
        <f>(Table1[[#This Row],[Ukuran Asli (kb)]]-Table1[[#This Row],[Ukuran Hasil (kb)]])/Table1[[#This Row],[Ukuran Asli (kb)]]*100</f>
        <v>81.855529680565937</v>
      </c>
      <c r="N1148" s="6" t="s">
        <v>245</v>
      </c>
    </row>
    <row r="1149" spans="1:14" ht="15.75" thickBot="1" x14ac:dyDescent="0.3">
      <c r="A1149" s="1">
        <v>1148</v>
      </c>
      <c r="B1149" s="7" t="s">
        <v>188</v>
      </c>
      <c r="C1149" s="38" t="s">
        <v>14</v>
      </c>
      <c r="D1149" s="1">
        <v>24</v>
      </c>
      <c r="E1149" s="4" t="str">
        <f>IF(Table1[[#This Row],[Bit (pixel)]]=8,"Grayscale",IF(Table1[[#This Row],[Bit (pixel)]]=24,"True Color",""))</f>
        <v>True Color</v>
      </c>
      <c r="F1149" s="3">
        <v>455.18</v>
      </c>
      <c r="G1149" s="2" t="s">
        <v>8</v>
      </c>
      <c r="H1149" s="2" t="s">
        <v>11</v>
      </c>
      <c r="I1149" s="1">
        <v>2</v>
      </c>
      <c r="J1149" s="3">
        <v>76.7</v>
      </c>
      <c r="K1149" s="3">
        <v>0.23</v>
      </c>
      <c r="L1149" s="3">
        <f>LOG10(255^2/Table1[[#This Row],[MSE]])*10</f>
        <v>54.513525248503178</v>
      </c>
      <c r="M1149" s="3">
        <f>(Table1[[#This Row],[Ukuran Asli (kb)]]-Table1[[#This Row],[Ukuran Hasil (kb)]])/Table1[[#This Row],[Ukuran Asli (kb)]]*100</f>
        <v>83.149523265521324</v>
      </c>
      <c r="N1149" s="6" t="s">
        <v>245</v>
      </c>
    </row>
    <row r="1150" spans="1:14" ht="15.75" thickBot="1" x14ac:dyDescent="0.3">
      <c r="A1150" s="1">
        <v>1149</v>
      </c>
      <c r="B1150" s="7" t="s">
        <v>188</v>
      </c>
      <c r="C1150" s="38" t="s">
        <v>14</v>
      </c>
      <c r="D1150" s="1">
        <v>24</v>
      </c>
      <c r="E1150" s="4" t="str">
        <f>IF(Table1[[#This Row],[Bit (pixel)]]=8,"Grayscale",IF(Table1[[#This Row],[Bit (pixel)]]=24,"True Color",""))</f>
        <v>True Color</v>
      </c>
      <c r="F1150" s="3">
        <v>455.18</v>
      </c>
      <c r="G1150" s="2" t="s">
        <v>8</v>
      </c>
      <c r="H1150" s="2" t="s">
        <v>11</v>
      </c>
      <c r="I1150" s="1">
        <v>3</v>
      </c>
      <c r="J1150" s="3">
        <v>70.8</v>
      </c>
      <c r="K1150" s="3">
        <v>0.52</v>
      </c>
      <c r="L1150" s="3">
        <f>LOG10(255^2/Table1[[#This Row],[MSE]])*10</f>
        <v>50.970770172331115</v>
      </c>
      <c r="M1150" s="3">
        <f>(Table1[[#This Row],[Ukuran Asli (kb)]]-Table1[[#This Row],[Ukuran Hasil (kb)]])/Table1[[#This Row],[Ukuran Asli (kb)]]*100</f>
        <v>84.445713783558148</v>
      </c>
      <c r="N1150" s="6" t="s">
        <v>245</v>
      </c>
    </row>
    <row r="1151" spans="1:14" ht="15.75" thickBot="1" x14ac:dyDescent="0.3">
      <c r="A1151" s="1">
        <v>1150</v>
      </c>
      <c r="B1151" s="7" t="s">
        <v>188</v>
      </c>
      <c r="C1151" s="38" t="s">
        <v>14</v>
      </c>
      <c r="D1151" s="1">
        <v>24</v>
      </c>
      <c r="E1151" s="4" t="str">
        <f>IF(Table1[[#This Row],[Bit (pixel)]]=8,"Grayscale",IF(Table1[[#This Row],[Bit (pixel)]]=24,"True Color",""))</f>
        <v>True Color</v>
      </c>
      <c r="F1151" s="3">
        <v>455.18</v>
      </c>
      <c r="G1151" s="2" t="s">
        <v>8</v>
      </c>
      <c r="H1151" s="2" t="s">
        <v>12</v>
      </c>
      <c r="I1151" s="1">
        <v>1</v>
      </c>
      <c r="J1151" s="3">
        <v>82.59</v>
      </c>
      <c r="K1151" s="3">
        <v>0.01</v>
      </c>
      <c r="L1151" s="3">
        <f>LOG10(255^2/Table1[[#This Row],[MSE]])*10</f>
        <v>68.130803608679102</v>
      </c>
      <c r="M1151" s="3">
        <f>(Table1[[#This Row],[Ukuran Asli (kb)]]-Table1[[#This Row],[Ukuran Hasil (kb)]])/Table1[[#This Row],[Ukuran Asli (kb)]]*100</f>
        <v>81.855529680565937</v>
      </c>
      <c r="N1151" s="6" t="s">
        <v>245</v>
      </c>
    </row>
    <row r="1152" spans="1:14" ht="15.75" thickBot="1" x14ac:dyDescent="0.3">
      <c r="A1152" s="1">
        <v>1151</v>
      </c>
      <c r="B1152" s="7" t="s">
        <v>188</v>
      </c>
      <c r="C1152" s="38" t="s">
        <v>14</v>
      </c>
      <c r="D1152" s="1">
        <v>24</v>
      </c>
      <c r="E1152" s="4" t="str">
        <f>IF(Table1[[#This Row],[Bit (pixel)]]=8,"Grayscale",IF(Table1[[#This Row],[Bit (pixel)]]=24,"True Color",""))</f>
        <v>True Color</v>
      </c>
      <c r="F1152" s="3">
        <v>455.18</v>
      </c>
      <c r="G1152" s="2" t="s">
        <v>8</v>
      </c>
      <c r="H1152" s="2" t="s">
        <v>12</v>
      </c>
      <c r="I1152" s="1">
        <v>2</v>
      </c>
      <c r="J1152" s="3">
        <v>76.260000000000005</v>
      </c>
      <c r="K1152" s="3">
        <v>0.23</v>
      </c>
      <c r="L1152" s="3">
        <f>LOG10(255^2/Table1[[#This Row],[MSE]])*10</f>
        <v>54.513525248503178</v>
      </c>
      <c r="M1152" s="3">
        <f>(Table1[[#This Row],[Ukuran Asli (kb)]]-Table1[[#This Row],[Ukuran Hasil (kb)]])/Table1[[#This Row],[Ukuran Asli (kb)]]*100</f>
        <v>83.246188321103745</v>
      </c>
      <c r="N1152" s="6" t="s">
        <v>245</v>
      </c>
    </row>
    <row r="1153" spans="1:14" ht="15.75" thickBot="1" x14ac:dyDescent="0.3">
      <c r="A1153" s="1">
        <v>1152</v>
      </c>
      <c r="B1153" s="7" t="s">
        <v>188</v>
      </c>
      <c r="C1153" s="38" t="s">
        <v>14</v>
      </c>
      <c r="D1153" s="1">
        <v>24</v>
      </c>
      <c r="E1153" s="4" t="str">
        <f>IF(Table1[[#This Row],[Bit (pixel)]]=8,"Grayscale",IF(Table1[[#This Row],[Bit (pixel)]]=24,"True Color",""))</f>
        <v>True Color</v>
      </c>
      <c r="F1153" s="3">
        <v>455.18</v>
      </c>
      <c r="G1153" s="2" t="s">
        <v>8</v>
      </c>
      <c r="H1153" s="2" t="s">
        <v>12</v>
      </c>
      <c r="I1153" s="1">
        <v>3</v>
      </c>
      <c r="J1153" s="3">
        <v>70.069999999999993</v>
      </c>
      <c r="K1153" s="3">
        <v>0.52</v>
      </c>
      <c r="L1153" s="3">
        <f>LOG10(255^2/Table1[[#This Row],[MSE]])*10</f>
        <v>50.970770172331115</v>
      </c>
      <c r="M1153" s="3">
        <f>(Table1[[#This Row],[Ukuran Asli (kb)]]-Table1[[#This Row],[Ukuran Hasil (kb)]])/Table1[[#This Row],[Ukuran Asli (kb)]]*100</f>
        <v>84.606089898501693</v>
      </c>
      <c r="N1153" s="6" t="s">
        <v>245</v>
      </c>
    </row>
    <row r="1154" spans="1:14" ht="15.75" thickBot="1" x14ac:dyDescent="0.3">
      <c r="A1154" s="1">
        <v>1153</v>
      </c>
      <c r="B1154" s="7" t="s">
        <v>189</v>
      </c>
      <c r="C1154" s="38" t="s">
        <v>14</v>
      </c>
      <c r="D1154" s="1">
        <v>24</v>
      </c>
      <c r="E1154" s="4" t="str">
        <f>IF(Table1[[#This Row],[Bit (pixel)]]=8,"Grayscale",IF(Table1[[#This Row],[Bit (pixel)]]=24,"True Color",""))</f>
        <v>True Color</v>
      </c>
      <c r="F1154" s="3">
        <v>221.59</v>
      </c>
      <c r="G1154" s="2" t="s">
        <v>226</v>
      </c>
      <c r="H1154" s="2" t="s">
        <v>7</v>
      </c>
      <c r="I1154" s="1">
        <v>1</v>
      </c>
      <c r="J1154" s="3">
        <v>40.72</v>
      </c>
      <c r="K1154" s="3">
        <v>0.01</v>
      </c>
      <c r="L1154" s="3">
        <f>LOG10(255^2/Table1[[#This Row],[MSE]])*10</f>
        <v>68.130803608679102</v>
      </c>
      <c r="M1154" s="3">
        <f>(Table1[[#This Row],[Ukuran Asli (kb)]]-Table1[[#This Row],[Ukuran Hasil (kb)]])/Table1[[#This Row],[Ukuran Asli (kb)]]*100</f>
        <v>81.623719481926088</v>
      </c>
      <c r="N1154" s="6" t="s">
        <v>245</v>
      </c>
    </row>
    <row r="1155" spans="1:14" ht="15.75" thickBot="1" x14ac:dyDescent="0.3">
      <c r="A1155" s="1">
        <v>1154</v>
      </c>
      <c r="B1155" s="7" t="s">
        <v>189</v>
      </c>
      <c r="C1155" s="38" t="s">
        <v>14</v>
      </c>
      <c r="D1155" s="1">
        <v>24</v>
      </c>
      <c r="E1155" s="4" t="str">
        <f>IF(Table1[[#This Row],[Bit (pixel)]]=8,"Grayscale",IF(Table1[[#This Row],[Bit (pixel)]]=24,"True Color",""))</f>
        <v>True Color</v>
      </c>
      <c r="F1155" s="3">
        <v>221.59</v>
      </c>
      <c r="G1155" s="2" t="s">
        <v>226</v>
      </c>
      <c r="H1155" s="2" t="s">
        <v>7</v>
      </c>
      <c r="I1155" s="1">
        <v>2</v>
      </c>
      <c r="J1155" s="3">
        <v>39.01</v>
      </c>
      <c r="K1155" s="3">
        <v>0.31</v>
      </c>
      <c r="L1155" s="3">
        <f>LOG10(255^2/Table1[[#This Row],[MSE]])*10</f>
        <v>53.217186670336375</v>
      </c>
      <c r="M1155" s="3">
        <f>(Table1[[#This Row],[Ukuran Asli (kb)]]-Table1[[#This Row],[Ukuran Hasil (kb)]])/Table1[[#This Row],[Ukuran Asli (kb)]]*100</f>
        <v>82.395414955548546</v>
      </c>
      <c r="N1155" s="6" t="s">
        <v>245</v>
      </c>
    </row>
    <row r="1156" spans="1:14" ht="15.75" thickBot="1" x14ac:dyDescent="0.3">
      <c r="A1156" s="1">
        <v>1155</v>
      </c>
      <c r="B1156" s="7" t="s">
        <v>189</v>
      </c>
      <c r="C1156" s="38" t="s">
        <v>14</v>
      </c>
      <c r="D1156" s="1">
        <v>24</v>
      </c>
      <c r="E1156" s="4" t="str">
        <f>IF(Table1[[#This Row],[Bit (pixel)]]=8,"Grayscale",IF(Table1[[#This Row],[Bit (pixel)]]=24,"True Color",""))</f>
        <v>True Color</v>
      </c>
      <c r="F1156" s="3">
        <v>221.59</v>
      </c>
      <c r="G1156" s="2" t="s">
        <v>226</v>
      </c>
      <c r="H1156" s="2" t="s">
        <v>7</v>
      </c>
      <c r="I1156" s="1">
        <v>3</v>
      </c>
      <c r="J1156" s="3">
        <v>34.75</v>
      </c>
      <c r="K1156" s="3">
        <v>1.78</v>
      </c>
      <c r="L1156" s="3">
        <f>LOG10(255^2/Table1[[#This Row],[MSE]])*10</f>
        <v>45.626603585590161</v>
      </c>
      <c r="M1156" s="3">
        <f>(Table1[[#This Row],[Ukuran Asli (kb)]]-Table1[[#This Row],[Ukuran Hasil (kb)]])/Table1[[#This Row],[Ukuran Asli (kb)]]*100</f>
        <v>84.317884381064118</v>
      </c>
      <c r="N1156" s="6" t="s">
        <v>245</v>
      </c>
    </row>
    <row r="1157" spans="1:14" ht="15.75" thickBot="1" x14ac:dyDescent="0.3">
      <c r="A1157" s="1">
        <v>1156</v>
      </c>
      <c r="B1157" s="7" t="s">
        <v>189</v>
      </c>
      <c r="C1157" s="38" t="s">
        <v>14</v>
      </c>
      <c r="D1157" s="1">
        <v>24</v>
      </c>
      <c r="E1157" s="4" t="str">
        <f>IF(Table1[[#This Row],[Bit (pixel)]]=8,"Grayscale",IF(Table1[[#This Row],[Bit (pixel)]]=24,"True Color",""))</f>
        <v>True Color</v>
      </c>
      <c r="F1157" s="3">
        <v>221.59</v>
      </c>
      <c r="G1157" s="2" t="s">
        <v>226</v>
      </c>
      <c r="H1157" s="2" t="s">
        <v>11</v>
      </c>
      <c r="I1157" s="1">
        <v>1</v>
      </c>
      <c r="J1157" s="3">
        <v>40.700000000000003</v>
      </c>
      <c r="K1157" s="3">
        <v>5.0000000000000001E-4</v>
      </c>
      <c r="L1157" s="3">
        <f>LOG10(255^2/Table1[[#This Row],[MSE]])*10</f>
        <v>81.141103565318929</v>
      </c>
      <c r="M1157" s="3">
        <f>(Table1[[#This Row],[Ukuran Asli (kb)]]-Table1[[#This Row],[Ukuran Hasil (kb)]])/Table1[[#This Row],[Ukuran Asli (kb)]]*100</f>
        <v>81.632745159980132</v>
      </c>
      <c r="N1157" s="6" t="s">
        <v>245</v>
      </c>
    </row>
    <row r="1158" spans="1:14" ht="15.75" thickBot="1" x14ac:dyDescent="0.3">
      <c r="A1158" s="1">
        <v>1157</v>
      </c>
      <c r="B1158" s="7" t="s">
        <v>189</v>
      </c>
      <c r="C1158" s="38" t="s">
        <v>14</v>
      </c>
      <c r="D1158" s="1">
        <v>24</v>
      </c>
      <c r="E1158" s="4" t="str">
        <f>IF(Table1[[#This Row],[Bit (pixel)]]=8,"Grayscale",IF(Table1[[#This Row],[Bit (pixel)]]=24,"True Color",""))</f>
        <v>True Color</v>
      </c>
      <c r="F1158" s="3">
        <v>221.59</v>
      </c>
      <c r="G1158" s="2" t="s">
        <v>226</v>
      </c>
      <c r="H1158" s="2" t="s">
        <v>11</v>
      </c>
      <c r="I1158" s="1">
        <v>2</v>
      </c>
      <c r="J1158" s="3">
        <v>40.19</v>
      </c>
      <c r="K1158" s="3">
        <v>0.08</v>
      </c>
      <c r="L1158" s="3">
        <f>LOG10(255^2/Table1[[#This Row],[MSE]])*10</f>
        <v>59.099903738759672</v>
      </c>
      <c r="M1158" s="3">
        <f>(Table1[[#This Row],[Ukuran Asli (kb)]]-Table1[[#This Row],[Ukuran Hasil (kb)]])/Table1[[#This Row],[Ukuran Asli (kb)]]*100</f>
        <v>81.862899950358766</v>
      </c>
      <c r="N1158" s="6" t="s">
        <v>245</v>
      </c>
    </row>
    <row r="1159" spans="1:14" ht="15.75" thickBot="1" x14ac:dyDescent="0.3">
      <c r="A1159" s="1">
        <v>1158</v>
      </c>
      <c r="B1159" s="7" t="s">
        <v>189</v>
      </c>
      <c r="C1159" s="38" t="s">
        <v>14</v>
      </c>
      <c r="D1159" s="1">
        <v>24</v>
      </c>
      <c r="E1159" s="4" t="str">
        <f>IF(Table1[[#This Row],[Bit (pixel)]]=8,"Grayscale",IF(Table1[[#This Row],[Bit (pixel)]]=24,"True Color",""))</f>
        <v>True Color</v>
      </c>
      <c r="F1159" s="3">
        <v>221.59</v>
      </c>
      <c r="G1159" s="2" t="s">
        <v>226</v>
      </c>
      <c r="H1159" s="2" t="s">
        <v>11</v>
      </c>
      <c r="I1159" s="1">
        <v>3</v>
      </c>
      <c r="J1159" s="3">
        <v>39.04</v>
      </c>
      <c r="K1159" s="3">
        <v>0.61</v>
      </c>
      <c r="L1159" s="3">
        <f>LOG10(255^2/Table1[[#This Row],[MSE]])*10</f>
        <v>50.277505258571431</v>
      </c>
      <c r="M1159" s="3">
        <f>(Table1[[#This Row],[Ukuran Asli (kb)]]-Table1[[#This Row],[Ukuran Hasil (kb)]])/Table1[[#This Row],[Ukuran Asli (kb)]]*100</f>
        <v>82.381876438467444</v>
      </c>
      <c r="N1159" s="6" t="s">
        <v>245</v>
      </c>
    </row>
    <row r="1160" spans="1:14" ht="15.75" thickBot="1" x14ac:dyDescent="0.3">
      <c r="A1160" s="1">
        <v>1159</v>
      </c>
      <c r="B1160" s="7" t="s">
        <v>189</v>
      </c>
      <c r="C1160" s="38" t="s">
        <v>14</v>
      </c>
      <c r="D1160" s="1">
        <v>24</v>
      </c>
      <c r="E1160" s="4" t="str">
        <f>IF(Table1[[#This Row],[Bit (pixel)]]=8,"Grayscale",IF(Table1[[#This Row],[Bit (pixel)]]=24,"True Color",""))</f>
        <v>True Color</v>
      </c>
      <c r="F1160" s="3">
        <v>221.59</v>
      </c>
      <c r="G1160" s="2" t="s">
        <v>226</v>
      </c>
      <c r="H1160" s="2" t="s">
        <v>12</v>
      </c>
      <c r="I1160" s="1">
        <v>1</v>
      </c>
      <c r="J1160" s="3">
        <v>40.72</v>
      </c>
      <c r="K1160" s="3">
        <v>5.0000000000000001E-4</v>
      </c>
      <c r="L1160" s="3">
        <f>LOG10(255^2/Table1[[#This Row],[MSE]])*10</f>
        <v>81.141103565318929</v>
      </c>
      <c r="M1160" s="3">
        <f>(Table1[[#This Row],[Ukuran Asli (kb)]]-Table1[[#This Row],[Ukuran Hasil (kb)]])/Table1[[#This Row],[Ukuran Asli (kb)]]*100</f>
        <v>81.623719481926088</v>
      </c>
      <c r="N1160" s="6" t="s">
        <v>245</v>
      </c>
    </row>
    <row r="1161" spans="1:14" ht="15.75" thickBot="1" x14ac:dyDescent="0.3">
      <c r="A1161" s="1">
        <v>1160</v>
      </c>
      <c r="B1161" s="7" t="s">
        <v>189</v>
      </c>
      <c r="C1161" s="38" t="s">
        <v>14</v>
      </c>
      <c r="D1161" s="1">
        <v>24</v>
      </c>
      <c r="E1161" s="4" t="str">
        <f>IF(Table1[[#This Row],[Bit (pixel)]]=8,"Grayscale",IF(Table1[[#This Row],[Bit (pixel)]]=24,"True Color",""))</f>
        <v>True Color</v>
      </c>
      <c r="F1161" s="3">
        <v>221.59</v>
      </c>
      <c r="G1161" s="2" t="s">
        <v>226</v>
      </c>
      <c r="H1161" s="2" t="s">
        <v>12</v>
      </c>
      <c r="I1161" s="1">
        <v>2</v>
      </c>
      <c r="J1161" s="3">
        <v>40.340000000000003</v>
      </c>
      <c r="K1161" s="3">
        <v>7.0000000000000007E-2</v>
      </c>
      <c r="L1161" s="3">
        <f>LOG10(255^2/Table1[[#This Row],[MSE]])*10</f>
        <v>59.679823208536533</v>
      </c>
      <c r="M1161" s="3">
        <f>(Table1[[#This Row],[Ukuran Asli (kb)]]-Table1[[#This Row],[Ukuran Hasil (kb)]])/Table1[[#This Row],[Ukuran Asli (kb)]]*100</f>
        <v>81.795207364953299</v>
      </c>
      <c r="N1161" s="6" t="s">
        <v>245</v>
      </c>
    </row>
    <row r="1162" spans="1:14" ht="15.75" thickBot="1" x14ac:dyDescent="0.3">
      <c r="A1162" s="1">
        <v>1161</v>
      </c>
      <c r="B1162" s="7" t="s">
        <v>189</v>
      </c>
      <c r="C1162" s="38" t="s">
        <v>14</v>
      </c>
      <c r="D1162" s="1">
        <v>24</v>
      </c>
      <c r="E1162" s="4" t="str">
        <f>IF(Table1[[#This Row],[Bit (pixel)]]=8,"Grayscale",IF(Table1[[#This Row],[Bit (pixel)]]=24,"True Color",""))</f>
        <v>True Color</v>
      </c>
      <c r="F1162" s="3">
        <v>221.59</v>
      </c>
      <c r="G1162" s="2" t="s">
        <v>226</v>
      </c>
      <c r="H1162" s="2" t="s">
        <v>12</v>
      </c>
      <c r="I1162" s="1">
        <v>3</v>
      </c>
      <c r="J1162" s="3">
        <v>39.04</v>
      </c>
      <c r="K1162" s="3">
        <v>0.6</v>
      </c>
      <c r="L1162" s="3">
        <f>LOG10(255^2/Table1[[#This Row],[MSE]])*10</f>
        <v>50.349291104842671</v>
      </c>
      <c r="M1162" s="3">
        <f>(Table1[[#This Row],[Ukuran Asli (kb)]]-Table1[[#This Row],[Ukuran Hasil (kb)]])/Table1[[#This Row],[Ukuran Asli (kb)]]*100</f>
        <v>82.381876438467444</v>
      </c>
      <c r="N1162" s="6" t="s">
        <v>245</v>
      </c>
    </row>
    <row r="1163" spans="1:14" ht="15.75" thickBot="1" x14ac:dyDescent="0.3">
      <c r="A1163" s="1">
        <v>1162</v>
      </c>
      <c r="B1163" s="7" t="s">
        <v>190</v>
      </c>
      <c r="C1163" s="38" t="s">
        <v>14</v>
      </c>
      <c r="D1163" s="1">
        <v>24</v>
      </c>
      <c r="E1163" s="4" t="str">
        <f>IF(Table1[[#This Row],[Bit (pixel)]]=8,"Grayscale",IF(Table1[[#This Row],[Bit (pixel)]]=24,"True Color",""))</f>
        <v>True Color</v>
      </c>
      <c r="F1163" s="3">
        <v>5042.1899999999996</v>
      </c>
      <c r="G1163" s="2" t="s">
        <v>214</v>
      </c>
      <c r="H1163" s="2" t="s">
        <v>7</v>
      </c>
      <c r="I1163" s="1">
        <v>1</v>
      </c>
      <c r="J1163" s="3">
        <v>1136.1400000000001</v>
      </c>
      <c r="K1163" s="3">
        <v>0.01</v>
      </c>
      <c r="L1163" s="3">
        <f>LOG10(255^2/Table1[[#This Row],[MSE]])*10</f>
        <v>68.130803608679102</v>
      </c>
      <c r="M1163" s="3">
        <f>(Table1[[#This Row],[Ukuran Asli (kb)]]-Table1[[#This Row],[Ukuran Hasil (kb)]])/Table1[[#This Row],[Ukuran Asli (kb)]]*100</f>
        <v>77.467330663858363</v>
      </c>
      <c r="N1163" s="6" t="s">
        <v>245</v>
      </c>
    </row>
    <row r="1164" spans="1:14" ht="15.75" thickBot="1" x14ac:dyDescent="0.3">
      <c r="A1164" s="1">
        <v>1163</v>
      </c>
      <c r="B1164" s="7" t="s">
        <v>190</v>
      </c>
      <c r="C1164" s="38" t="s">
        <v>14</v>
      </c>
      <c r="D1164" s="1">
        <v>24</v>
      </c>
      <c r="E1164" s="4" t="str">
        <f>IF(Table1[[#This Row],[Bit (pixel)]]=8,"Grayscale",IF(Table1[[#This Row],[Bit (pixel)]]=24,"True Color",""))</f>
        <v>True Color</v>
      </c>
      <c r="F1164" s="3">
        <v>5042.1899999999996</v>
      </c>
      <c r="G1164" s="2" t="s">
        <v>214</v>
      </c>
      <c r="H1164" s="2" t="s">
        <v>7</v>
      </c>
      <c r="I1164" s="1">
        <v>2</v>
      </c>
      <c r="J1164" s="3">
        <v>1080.6099999999999</v>
      </c>
      <c r="K1164" s="3">
        <v>0.14000000000000001</v>
      </c>
      <c r="L1164" s="3">
        <f>LOG10(255^2/Table1[[#This Row],[MSE]])*10</f>
        <v>56.66952325189672</v>
      </c>
      <c r="M1164" s="3">
        <f>(Table1[[#This Row],[Ukuran Asli (kb)]]-Table1[[#This Row],[Ukuran Hasil (kb)]])/Table1[[#This Row],[Ukuran Asli (kb)]]*100</f>
        <v>78.568637833957084</v>
      </c>
      <c r="N1164" s="6" t="s">
        <v>245</v>
      </c>
    </row>
    <row r="1165" spans="1:14" ht="15.75" thickBot="1" x14ac:dyDescent="0.3">
      <c r="A1165" s="1">
        <v>1164</v>
      </c>
      <c r="B1165" s="7" t="s">
        <v>190</v>
      </c>
      <c r="C1165" s="38" t="s">
        <v>14</v>
      </c>
      <c r="D1165" s="1">
        <v>24</v>
      </c>
      <c r="E1165" s="4" t="str">
        <f>IF(Table1[[#This Row],[Bit (pixel)]]=8,"Grayscale",IF(Table1[[#This Row],[Bit (pixel)]]=24,"True Color",""))</f>
        <v>True Color</v>
      </c>
      <c r="F1165" s="3">
        <v>5042.1899999999996</v>
      </c>
      <c r="G1165" s="2" t="s">
        <v>214</v>
      </c>
      <c r="H1165" s="2" t="s">
        <v>7</v>
      </c>
      <c r="I1165" s="1">
        <v>3</v>
      </c>
      <c r="J1165" s="3">
        <v>928.58</v>
      </c>
      <c r="K1165" s="3">
        <v>0.47</v>
      </c>
      <c r="L1165" s="3">
        <f>LOG10(255^2/Table1[[#This Row],[MSE]])*10</f>
        <v>51.409825029321929</v>
      </c>
      <c r="M1165" s="3">
        <f>(Table1[[#This Row],[Ukuran Asli (kb)]]-Table1[[#This Row],[Ukuran Hasil (kb)]])/Table1[[#This Row],[Ukuran Asli (kb)]]*100</f>
        <v>81.583795929943136</v>
      </c>
      <c r="N1165" s="6" t="s">
        <v>245</v>
      </c>
    </row>
    <row r="1166" spans="1:14" ht="15.75" thickBot="1" x14ac:dyDescent="0.3">
      <c r="A1166" s="1">
        <v>1165</v>
      </c>
      <c r="B1166" s="7" t="s">
        <v>190</v>
      </c>
      <c r="C1166" s="38" t="s">
        <v>14</v>
      </c>
      <c r="D1166" s="1">
        <v>24</v>
      </c>
      <c r="E1166" s="4" t="str">
        <f>IF(Table1[[#This Row],[Bit (pixel)]]=8,"Grayscale",IF(Table1[[#This Row],[Bit (pixel)]]=24,"True Color",""))</f>
        <v>True Color</v>
      </c>
      <c r="F1166" s="3">
        <v>5042.1899999999996</v>
      </c>
      <c r="G1166" s="2" t="s">
        <v>214</v>
      </c>
      <c r="H1166" s="2" t="s">
        <v>11</v>
      </c>
      <c r="I1166" s="1">
        <v>1</v>
      </c>
      <c r="J1166" s="3">
        <v>1136.1400000000001</v>
      </c>
      <c r="K1166" s="3">
        <v>1E-4</v>
      </c>
      <c r="L1166" s="3">
        <f>LOG10(255^2/Table1[[#This Row],[MSE]])*10</f>
        <v>88.130803608679116</v>
      </c>
      <c r="M1166" s="3">
        <f>(Table1[[#This Row],[Ukuran Asli (kb)]]-Table1[[#This Row],[Ukuran Hasil (kb)]])/Table1[[#This Row],[Ukuran Asli (kb)]]*100</f>
        <v>77.467330663858363</v>
      </c>
      <c r="N1166" s="6" t="s">
        <v>245</v>
      </c>
    </row>
    <row r="1167" spans="1:14" ht="15.75" thickBot="1" x14ac:dyDescent="0.3">
      <c r="A1167" s="1">
        <v>1166</v>
      </c>
      <c r="B1167" s="7" t="s">
        <v>190</v>
      </c>
      <c r="C1167" s="38" t="s">
        <v>14</v>
      </c>
      <c r="D1167" s="1">
        <v>24</v>
      </c>
      <c r="E1167" s="4" t="str">
        <f>IF(Table1[[#This Row],[Bit (pixel)]]=8,"Grayscale",IF(Table1[[#This Row],[Bit (pixel)]]=24,"True Color",""))</f>
        <v>True Color</v>
      </c>
      <c r="F1167" s="3">
        <v>5042.1899999999996</v>
      </c>
      <c r="G1167" s="2" t="s">
        <v>214</v>
      </c>
      <c r="H1167" s="2" t="s">
        <v>11</v>
      </c>
      <c r="I1167" s="1">
        <v>2</v>
      </c>
      <c r="J1167" s="3">
        <v>1119.1500000000001</v>
      </c>
      <c r="K1167" s="3">
        <v>0.06</v>
      </c>
      <c r="L1167" s="3">
        <f>LOG10(255^2/Table1[[#This Row],[MSE]])*10</f>
        <v>60.349291104842671</v>
      </c>
      <c r="M1167" s="3">
        <f>(Table1[[#This Row],[Ukuran Asli (kb)]]-Table1[[#This Row],[Ukuran Hasil (kb)]])/Table1[[#This Row],[Ukuran Asli (kb)]]*100</f>
        <v>77.804287422727029</v>
      </c>
      <c r="N1167" s="6" t="s">
        <v>245</v>
      </c>
    </row>
    <row r="1168" spans="1:14" ht="15.75" thickBot="1" x14ac:dyDescent="0.3">
      <c r="A1168" s="1">
        <v>1167</v>
      </c>
      <c r="B1168" s="7" t="s">
        <v>190</v>
      </c>
      <c r="C1168" s="38" t="s">
        <v>14</v>
      </c>
      <c r="D1168" s="1">
        <v>24</v>
      </c>
      <c r="E1168" s="4" t="str">
        <f>IF(Table1[[#This Row],[Bit (pixel)]]=8,"Grayscale",IF(Table1[[#This Row],[Bit (pixel)]]=24,"True Color",""))</f>
        <v>True Color</v>
      </c>
      <c r="F1168" s="3">
        <v>5042.1899999999996</v>
      </c>
      <c r="G1168" s="2" t="s">
        <v>214</v>
      </c>
      <c r="H1168" s="2" t="s">
        <v>11</v>
      </c>
      <c r="I1168" s="1">
        <v>3</v>
      </c>
      <c r="J1168" s="3">
        <v>1031.71</v>
      </c>
      <c r="K1168" s="3">
        <v>0.32</v>
      </c>
      <c r="L1168" s="3">
        <f>LOG10(255^2/Table1[[#This Row],[MSE]])*10</f>
        <v>53.079303825480046</v>
      </c>
      <c r="M1168" s="3">
        <f>(Table1[[#This Row],[Ukuran Asli (kb)]]-Table1[[#This Row],[Ukuran Hasil (kb)]])/Table1[[#This Row],[Ukuran Asli (kb)]]*100</f>
        <v>79.538454520753874</v>
      </c>
      <c r="N1168" s="6" t="s">
        <v>245</v>
      </c>
    </row>
    <row r="1169" spans="1:14" ht="15.75" thickBot="1" x14ac:dyDescent="0.3">
      <c r="A1169" s="1">
        <v>1168</v>
      </c>
      <c r="B1169" s="7" t="s">
        <v>190</v>
      </c>
      <c r="C1169" s="38" t="s">
        <v>14</v>
      </c>
      <c r="D1169" s="1">
        <v>24</v>
      </c>
      <c r="E1169" s="4" t="str">
        <f>IF(Table1[[#This Row],[Bit (pixel)]]=8,"Grayscale",IF(Table1[[#This Row],[Bit (pixel)]]=24,"True Color",""))</f>
        <v>True Color</v>
      </c>
      <c r="F1169" s="3">
        <v>5042.1899999999996</v>
      </c>
      <c r="G1169" s="2" t="s">
        <v>214</v>
      </c>
      <c r="H1169" s="2" t="s">
        <v>12</v>
      </c>
      <c r="I1169" s="1">
        <v>1</v>
      </c>
      <c r="J1169" s="3">
        <v>1136.1400000000001</v>
      </c>
      <c r="K1169" s="3">
        <v>1E-4</v>
      </c>
      <c r="L1169" s="3">
        <f>LOG10(255^2/Table1[[#This Row],[MSE]])*10</f>
        <v>88.130803608679116</v>
      </c>
      <c r="M1169" s="3">
        <f>(Table1[[#This Row],[Ukuran Asli (kb)]]-Table1[[#This Row],[Ukuran Hasil (kb)]])/Table1[[#This Row],[Ukuran Asli (kb)]]*100</f>
        <v>77.467330663858363</v>
      </c>
      <c r="N1169" s="6" t="s">
        <v>245</v>
      </c>
    </row>
    <row r="1170" spans="1:14" ht="15.75" thickBot="1" x14ac:dyDescent="0.3">
      <c r="A1170" s="1">
        <v>1169</v>
      </c>
      <c r="B1170" s="7" t="s">
        <v>190</v>
      </c>
      <c r="C1170" s="38" t="s">
        <v>14</v>
      </c>
      <c r="D1170" s="1">
        <v>24</v>
      </c>
      <c r="E1170" s="4" t="str">
        <f>IF(Table1[[#This Row],[Bit (pixel)]]=8,"Grayscale",IF(Table1[[#This Row],[Bit (pixel)]]=24,"True Color",""))</f>
        <v>True Color</v>
      </c>
      <c r="F1170" s="3">
        <v>5042.1899999999996</v>
      </c>
      <c r="G1170" s="2" t="s">
        <v>214</v>
      </c>
      <c r="H1170" s="2" t="s">
        <v>12</v>
      </c>
      <c r="I1170" s="1">
        <v>2</v>
      </c>
      <c r="J1170" s="3">
        <v>1116.72</v>
      </c>
      <c r="K1170" s="3">
        <v>0.06</v>
      </c>
      <c r="L1170" s="3">
        <f>LOG10(255^2/Table1[[#This Row],[MSE]])*10</f>
        <v>60.349291104842671</v>
      </c>
      <c r="M1170" s="3">
        <f>(Table1[[#This Row],[Ukuran Asli (kb)]]-Table1[[#This Row],[Ukuran Hasil (kb)]])/Table1[[#This Row],[Ukuran Asli (kb)]]*100</f>
        <v>77.852480767285641</v>
      </c>
      <c r="N1170" s="6" t="s">
        <v>245</v>
      </c>
    </row>
    <row r="1171" spans="1:14" ht="15.75" thickBot="1" x14ac:dyDescent="0.3">
      <c r="A1171" s="1">
        <v>1170</v>
      </c>
      <c r="B1171" s="7" t="s">
        <v>190</v>
      </c>
      <c r="C1171" s="38" t="s">
        <v>14</v>
      </c>
      <c r="D1171" s="1">
        <v>24</v>
      </c>
      <c r="E1171" s="4" t="str">
        <f>IF(Table1[[#This Row],[Bit (pixel)]]=8,"Grayscale",IF(Table1[[#This Row],[Bit (pixel)]]=24,"True Color",""))</f>
        <v>True Color</v>
      </c>
      <c r="F1171" s="3">
        <v>5042.1899999999996</v>
      </c>
      <c r="G1171" s="2" t="s">
        <v>214</v>
      </c>
      <c r="H1171" s="2" t="s">
        <v>12</v>
      </c>
      <c r="I1171" s="1">
        <v>3</v>
      </c>
      <c r="J1171" s="3">
        <v>1024.0999999999999</v>
      </c>
      <c r="K1171" s="3">
        <v>0.33</v>
      </c>
      <c r="L1171" s="3">
        <f>LOG10(255^2/Table1[[#This Row],[MSE]])*10</f>
        <v>52.945664209900229</v>
      </c>
      <c r="M1171" s="3">
        <f>(Table1[[#This Row],[Ukuran Asli (kb)]]-Table1[[#This Row],[Ukuran Hasil (kb)]])/Table1[[#This Row],[Ukuran Asli (kb)]]*100</f>
        <v>79.689381003095889</v>
      </c>
      <c r="N1171" s="6" t="s">
        <v>245</v>
      </c>
    </row>
    <row r="1172" spans="1:14" ht="15.75" thickBot="1" x14ac:dyDescent="0.3">
      <c r="A1172" s="1">
        <v>1171</v>
      </c>
      <c r="B1172" s="7" t="s">
        <v>191</v>
      </c>
      <c r="C1172" s="38" t="s">
        <v>14</v>
      </c>
      <c r="D1172" s="1">
        <v>24</v>
      </c>
      <c r="E1172" s="4" t="str">
        <f>IF(Table1[[#This Row],[Bit (pixel)]]=8,"Grayscale",IF(Table1[[#This Row],[Bit (pixel)]]=24,"True Color",""))</f>
        <v>True Color</v>
      </c>
      <c r="F1172" s="3">
        <v>1992.28</v>
      </c>
      <c r="G1172" s="2" t="s">
        <v>214</v>
      </c>
      <c r="H1172" s="2" t="s">
        <v>7</v>
      </c>
      <c r="I1172" s="1">
        <v>1</v>
      </c>
      <c r="J1172" s="3">
        <v>550.33000000000004</v>
      </c>
      <c r="K1172" s="3">
        <v>1.0000000000000001E-5</v>
      </c>
      <c r="L1172" s="3">
        <f>LOG10(255^2/Table1[[#This Row],[MSE]])*10</f>
        <v>98.130803608679116</v>
      </c>
      <c r="M1172" s="3">
        <f>(Table1[[#This Row],[Ukuran Asli (kb)]]-Table1[[#This Row],[Ukuran Hasil (kb)]])/Table1[[#This Row],[Ukuran Asli (kb)]]*100</f>
        <v>72.376874736482804</v>
      </c>
      <c r="N1172" s="6" t="s">
        <v>245</v>
      </c>
    </row>
    <row r="1173" spans="1:14" ht="15.75" thickBot="1" x14ac:dyDescent="0.3">
      <c r="A1173" s="1">
        <v>1172</v>
      </c>
      <c r="B1173" s="7" t="s">
        <v>191</v>
      </c>
      <c r="C1173" s="38" t="s">
        <v>14</v>
      </c>
      <c r="D1173" s="1">
        <v>24</v>
      </c>
      <c r="E1173" s="4" t="str">
        <f>IF(Table1[[#This Row],[Bit (pixel)]]=8,"Grayscale",IF(Table1[[#This Row],[Bit (pixel)]]=24,"True Color",""))</f>
        <v>True Color</v>
      </c>
      <c r="F1173" s="3">
        <v>1992.28</v>
      </c>
      <c r="G1173" s="2" t="s">
        <v>214</v>
      </c>
      <c r="H1173" s="2" t="s">
        <v>7</v>
      </c>
      <c r="I1173" s="1">
        <v>2</v>
      </c>
      <c r="J1173" s="3">
        <v>549.36</v>
      </c>
      <c r="K1173" s="3">
        <v>0.02</v>
      </c>
      <c r="L1173" s="3">
        <f>LOG10(255^2/Table1[[#This Row],[MSE]])*10</f>
        <v>65.120503652039289</v>
      </c>
      <c r="M1173" s="3">
        <f>(Table1[[#This Row],[Ukuran Asli (kb)]]-Table1[[#This Row],[Ukuran Hasil (kb)]])/Table1[[#This Row],[Ukuran Asli (kb)]]*100</f>
        <v>72.425562671913596</v>
      </c>
      <c r="N1173" s="6" t="s">
        <v>245</v>
      </c>
    </row>
    <row r="1174" spans="1:14" ht="15.75" thickBot="1" x14ac:dyDescent="0.3">
      <c r="A1174" s="1">
        <v>1173</v>
      </c>
      <c r="B1174" s="7" t="s">
        <v>191</v>
      </c>
      <c r="C1174" s="38" t="s">
        <v>14</v>
      </c>
      <c r="D1174" s="1">
        <v>24</v>
      </c>
      <c r="E1174" s="4" t="str">
        <f>IF(Table1[[#This Row],[Bit (pixel)]]=8,"Grayscale",IF(Table1[[#This Row],[Bit (pixel)]]=24,"True Color",""))</f>
        <v>True Color</v>
      </c>
      <c r="F1174" s="3">
        <v>1992.28</v>
      </c>
      <c r="G1174" s="2" t="s">
        <v>214</v>
      </c>
      <c r="H1174" s="2" t="s">
        <v>7</v>
      </c>
      <c r="I1174" s="1">
        <v>3</v>
      </c>
      <c r="J1174" s="3">
        <v>523.92999999999995</v>
      </c>
      <c r="K1174" s="3">
        <v>0.15</v>
      </c>
      <c r="L1174" s="3">
        <f>LOG10(255^2/Table1[[#This Row],[MSE]])*10</f>
        <v>56.369891018122289</v>
      </c>
      <c r="M1174" s="3">
        <f>(Table1[[#This Row],[Ukuran Asli (kb)]]-Table1[[#This Row],[Ukuran Hasil (kb)]])/Table1[[#This Row],[Ukuran Asli (kb)]]*100</f>
        <v>73.70198968016544</v>
      </c>
      <c r="N1174" s="6" t="s">
        <v>245</v>
      </c>
    </row>
    <row r="1175" spans="1:14" ht="15.75" thickBot="1" x14ac:dyDescent="0.3">
      <c r="A1175" s="1">
        <v>1174</v>
      </c>
      <c r="B1175" s="7" t="s">
        <v>191</v>
      </c>
      <c r="C1175" s="38" t="s">
        <v>14</v>
      </c>
      <c r="D1175" s="1">
        <v>24</v>
      </c>
      <c r="E1175" s="4" t="str">
        <f>IF(Table1[[#This Row],[Bit (pixel)]]=8,"Grayscale",IF(Table1[[#This Row],[Bit (pixel)]]=24,"True Color",""))</f>
        <v>True Color</v>
      </c>
      <c r="F1175" s="3">
        <v>1992.28</v>
      </c>
      <c r="G1175" s="2" t="s">
        <v>214</v>
      </c>
      <c r="H1175" s="2" t="s">
        <v>11</v>
      </c>
      <c r="I1175" s="1">
        <v>1</v>
      </c>
      <c r="J1175" s="3">
        <v>550.33000000000004</v>
      </c>
      <c r="K1175" s="3">
        <v>1.0000000000000001E-5</v>
      </c>
      <c r="L1175" s="3">
        <f>LOG10(255^2/Table1[[#This Row],[MSE]])*10</f>
        <v>98.130803608679116</v>
      </c>
      <c r="M1175" s="3">
        <f>(Table1[[#This Row],[Ukuran Asli (kb)]]-Table1[[#This Row],[Ukuran Hasil (kb)]])/Table1[[#This Row],[Ukuran Asli (kb)]]*100</f>
        <v>72.376874736482804</v>
      </c>
      <c r="N1175" s="6" t="s">
        <v>245</v>
      </c>
    </row>
    <row r="1176" spans="1:14" ht="15.75" thickBot="1" x14ac:dyDescent="0.3">
      <c r="A1176" s="1">
        <v>1175</v>
      </c>
      <c r="B1176" s="7" t="s">
        <v>191</v>
      </c>
      <c r="C1176" s="38" t="s">
        <v>14</v>
      </c>
      <c r="D1176" s="1">
        <v>24</v>
      </c>
      <c r="E1176" s="4" t="str">
        <f>IF(Table1[[#This Row],[Bit (pixel)]]=8,"Grayscale",IF(Table1[[#This Row],[Bit (pixel)]]=24,"True Color",""))</f>
        <v>True Color</v>
      </c>
      <c r="F1176" s="3">
        <v>1992.28</v>
      </c>
      <c r="G1176" s="2" t="s">
        <v>214</v>
      </c>
      <c r="H1176" s="2" t="s">
        <v>11</v>
      </c>
      <c r="I1176" s="1">
        <v>2</v>
      </c>
      <c r="J1176" s="3">
        <v>550.29999999999995</v>
      </c>
      <c r="K1176" s="3">
        <v>1E-4</v>
      </c>
      <c r="L1176" s="3">
        <f>LOG10(255^2/Table1[[#This Row],[MSE]])*10</f>
        <v>88.130803608679116</v>
      </c>
      <c r="M1176" s="3">
        <f>(Table1[[#This Row],[Ukuran Asli (kb)]]-Table1[[#This Row],[Ukuran Hasil (kb)]])/Table1[[#This Row],[Ukuran Asli (kb)]]*100</f>
        <v>72.378380548918827</v>
      </c>
      <c r="N1176" s="6" t="s">
        <v>245</v>
      </c>
    </row>
    <row r="1177" spans="1:14" ht="15.75" thickBot="1" x14ac:dyDescent="0.3">
      <c r="A1177" s="1">
        <v>1176</v>
      </c>
      <c r="B1177" s="7" t="s">
        <v>191</v>
      </c>
      <c r="C1177" s="38" t="s">
        <v>14</v>
      </c>
      <c r="D1177" s="1">
        <v>24</v>
      </c>
      <c r="E1177" s="4" t="str">
        <f>IF(Table1[[#This Row],[Bit (pixel)]]=8,"Grayscale",IF(Table1[[#This Row],[Bit (pixel)]]=24,"True Color",""))</f>
        <v>True Color</v>
      </c>
      <c r="F1177" s="3">
        <v>1992.28</v>
      </c>
      <c r="G1177" s="2" t="s">
        <v>214</v>
      </c>
      <c r="H1177" s="2" t="s">
        <v>11</v>
      </c>
      <c r="I1177" s="1">
        <v>3</v>
      </c>
      <c r="J1177" s="3">
        <v>550.16999999999996</v>
      </c>
      <c r="K1177" s="3">
        <v>1E-3</v>
      </c>
      <c r="L1177" s="3">
        <f>LOG10(255^2/Table1[[#This Row],[MSE]])*10</f>
        <v>78.130803608679102</v>
      </c>
      <c r="M1177" s="3">
        <f>(Table1[[#This Row],[Ukuran Asli (kb)]]-Table1[[#This Row],[Ukuran Hasil (kb)]])/Table1[[#This Row],[Ukuran Asli (kb)]]*100</f>
        <v>72.384905736141519</v>
      </c>
      <c r="N1177" s="6" t="s">
        <v>245</v>
      </c>
    </row>
    <row r="1178" spans="1:14" ht="15.75" thickBot="1" x14ac:dyDescent="0.3">
      <c r="A1178" s="1">
        <v>1177</v>
      </c>
      <c r="B1178" s="7" t="s">
        <v>191</v>
      </c>
      <c r="C1178" s="38" t="s">
        <v>14</v>
      </c>
      <c r="D1178" s="1">
        <v>24</v>
      </c>
      <c r="E1178" s="4" t="str">
        <f>IF(Table1[[#This Row],[Bit (pixel)]]=8,"Grayscale",IF(Table1[[#This Row],[Bit (pixel)]]=24,"True Color",""))</f>
        <v>True Color</v>
      </c>
      <c r="F1178" s="3">
        <v>1992.28</v>
      </c>
      <c r="G1178" s="2" t="s">
        <v>214</v>
      </c>
      <c r="H1178" s="2" t="s">
        <v>12</v>
      </c>
      <c r="I1178" s="1">
        <v>1</v>
      </c>
      <c r="J1178" s="3">
        <v>550.33000000000004</v>
      </c>
      <c r="K1178" s="3">
        <v>1.0000000000000001E-5</v>
      </c>
      <c r="L1178" s="3">
        <f>LOG10(255^2/Table1[[#This Row],[MSE]])*10</f>
        <v>98.130803608679116</v>
      </c>
      <c r="M1178" s="3">
        <f>(Table1[[#This Row],[Ukuran Asli (kb)]]-Table1[[#This Row],[Ukuran Hasil (kb)]])/Table1[[#This Row],[Ukuran Asli (kb)]]*100</f>
        <v>72.376874736482804</v>
      </c>
      <c r="N1178" s="6" t="s">
        <v>245</v>
      </c>
    </row>
    <row r="1179" spans="1:14" ht="15.75" thickBot="1" x14ac:dyDescent="0.3">
      <c r="A1179" s="1">
        <v>1178</v>
      </c>
      <c r="B1179" s="7" t="s">
        <v>191</v>
      </c>
      <c r="C1179" s="38" t="s">
        <v>14</v>
      </c>
      <c r="D1179" s="1">
        <v>24</v>
      </c>
      <c r="E1179" s="4" t="str">
        <f>IF(Table1[[#This Row],[Bit (pixel)]]=8,"Grayscale",IF(Table1[[#This Row],[Bit (pixel)]]=24,"True Color",""))</f>
        <v>True Color</v>
      </c>
      <c r="F1179" s="3">
        <v>1992.28</v>
      </c>
      <c r="G1179" s="2" t="s">
        <v>214</v>
      </c>
      <c r="H1179" s="2" t="s">
        <v>12</v>
      </c>
      <c r="I1179" s="1">
        <v>2</v>
      </c>
      <c r="J1179" s="3">
        <v>550.32000000000005</v>
      </c>
      <c r="K1179" s="3">
        <v>2.9999999999999997E-4</v>
      </c>
      <c r="L1179" s="3">
        <f>LOG10(255^2/Table1[[#This Row],[MSE]])*10</f>
        <v>83.35959106148249</v>
      </c>
      <c r="M1179" s="3">
        <f>(Table1[[#This Row],[Ukuran Asli (kb)]]-Table1[[#This Row],[Ukuran Hasil (kb)]])/Table1[[#This Row],[Ukuran Asli (kb)]]*100</f>
        <v>72.377376673961493</v>
      </c>
      <c r="N1179" s="6" t="s">
        <v>245</v>
      </c>
    </row>
    <row r="1180" spans="1:14" ht="15.75" thickBot="1" x14ac:dyDescent="0.3">
      <c r="A1180" s="1">
        <v>1179</v>
      </c>
      <c r="B1180" s="7" t="s">
        <v>191</v>
      </c>
      <c r="C1180" s="38" t="s">
        <v>14</v>
      </c>
      <c r="D1180" s="1">
        <v>24</v>
      </c>
      <c r="E1180" s="4" t="str">
        <f>IF(Table1[[#This Row],[Bit (pixel)]]=8,"Grayscale",IF(Table1[[#This Row],[Bit (pixel)]]=24,"True Color",""))</f>
        <v>True Color</v>
      </c>
      <c r="F1180" s="3">
        <v>1992.28</v>
      </c>
      <c r="G1180" s="2" t="s">
        <v>214</v>
      </c>
      <c r="H1180" s="2" t="s">
        <v>12</v>
      </c>
      <c r="I1180" s="1">
        <v>3</v>
      </c>
      <c r="J1180" s="3">
        <v>550.08000000000004</v>
      </c>
      <c r="K1180" s="3">
        <v>3.0000000000000001E-3</v>
      </c>
      <c r="L1180" s="3">
        <f>LOG10(255^2/Table1[[#This Row],[MSE]])*10</f>
        <v>73.35959106148249</v>
      </c>
      <c r="M1180" s="3">
        <f>(Table1[[#This Row],[Ukuran Asli (kb)]]-Table1[[#This Row],[Ukuran Hasil (kb)]])/Table1[[#This Row],[Ukuran Asli (kb)]]*100</f>
        <v>72.389423173449501</v>
      </c>
      <c r="N1180" s="6" t="s">
        <v>245</v>
      </c>
    </row>
    <row r="1181" spans="1:14" ht="15.75" thickBot="1" x14ac:dyDescent="0.3">
      <c r="A1181" s="1">
        <v>1180</v>
      </c>
      <c r="B1181" s="7" t="s">
        <v>192</v>
      </c>
      <c r="C1181" s="38" t="s">
        <v>14</v>
      </c>
      <c r="D1181" s="1">
        <v>24</v>
      </c>
      <c r="E1181" s="4" t="str">
        <f>IF(Table1[[#This Row],[Bit (pixel)]]=8,"Grayscale",IF(Table1[[#This Row],[Bit (pixel)]]=24,"True Color",""))</f>
        <v>True Color</v>
      </c>
      <c r="F1181" s="3">
        <v>2438.5300000000002</v>
      </c>
      <c r="G1181" s="2" t="s">
        <v>215</v>
      </c>
      <c r="H1181" s="2" t="s">
        <v>7</v>
      </c>
      <c r="I1181" s="1">
        <v>1</v>
      </c>
      <c r="J1181" s="3">
        <v>593.53</v>
      </c>
      <c r="K1181" s="3">
        <v>1.0000000000000001E-5</v>
      </c>
      <c r="L1181" s="3">
        <f>LOG10(255^2/Table1[[#This Row],[MSE]])*10</f>
        <v>98.130803608679116</v>
      </c>
      <c r="M1181" s="3">
        <f>(Table1[[#This Row],[Ukuran Asli (kb)]]-Table1[[#This Row],[Ukuran Hasil (kb)]])/Table1[[#This Row],[Ukuran Asli (kb)]]*100</f>
        <v>75.660336350178184</v>
      </c>
      <c r="N1181" s="6" t="s">
        <v>245</v>
      </c>
    </row>
    <row r="1182" spans="1:14" ht="15.75" thickBot="1" x14ac:dyDescent="0.3">
      <c r="A1182" s="1">
        <v>1181</v>
      </c>
      <c r="B1182" s="7" t="s">
        <v>192</v>
      </c>
      <c r="C1182" s="38" t="s">
        <v>14</v>
      </c>
      <c r="D1182" s="1">
        <v>24</v>
      </c>
      <c r="E1182" s="4" t="str">
        <f>IF(Table1[[#This Row],[Bit (pixel)]]=8,"Grayscale",IF(Table1[[#This Row],[Bit (pixel)]]=24,"True Color",""))</f>
        <v>True Color</v>
      </c>
      <c r="F1182" s="3">
        <v>2438.5300000000002</v>
      </c>
      <c r="G1182" s="2" t="s">
        <v>215</v>
      </c>
      <c r="H1182" s="2" t="s">
        <v>7</v>
      </c>
      <c r="I1182" s="1">
        <v>2</v>
      </c>
      <c r="J1182" s="3">
        <v>591.41</v>
      </c>
      <c r="K1182" s="3">
        <v>0.02</v>
      </c>
      <c r="L1182" s="3">
        <f>LOG10(255^2/Table1[[#This Row],[MSE]])*10</f>
        <v>65.120503652039289</v>
      </c>
      <c r="M1182" s="3">
        <f>(Table1[[#This Row],[Ukuran Asli (kb)]]-Table1[[#This Row],[Ukuran Hasil (kb)]])/Table1[[#This Row],[Ukuran Asli (kb)]]*100</f>
        <v>75.747273972434229</v>
      </c>
      <c r="N1182" s="6" t="s">
        <v>245</v>
      </c>
    </row>
    <row r="1183" spans="1:14" ht="15.75" thickBot="1" x14ac:dyDescent="0.3">
      <c r="A1183" s="1">
        <v>1182</v>
      </c>
      <c r="B1183" s="7" t="s">
        <v>192</v>
      </c>
      <c r="C1183" s="38" t="s">
        <v>14</v>
      </c>
      <c r="D1183" s="1">
        <v>24</v>
      </c>
      <c r="E1183" s="4" t="str">
        <f>IF(Table1[[#This Row],[Bit (pixel)]]=8,"Grayscale",IF(Table1[[#This Row],[Bit (pixel)]]=24,"True Color",""))</f>
        <v>True Color</v>
      </c>
      <c r="F1183" s="3">
        <v>2438.5300000000002</v>
      </c>
      <c r="G1183" s="2" t="s">
        <v>215</v>
      </c>
      <c r="H1183" s="2" t="s">
        <v>7</v>
      </c>
      <c r="I1183" s="1">
        <v>3</v>
      </c>
      <c r="J1183" s="3">
        <v>551.58000000000004</v>
      </c>
      <c r="K1183" s="3">
        <v>0.16</v>
      </c>
      <c r="L1183" s="3">
        <f>LOG10(255^2/Table1[[#This Row],[MSE]])*10</f>
        <v>56.089603782119859</v>
      </c>
      <c r="M1183" s="3">
        <f>(Table1[[#This Row],[Ukuran Asli (kb)]]-Table1[[#This Row],[Ukuran Hasil (kb)]])/Table1[[#This Row],[Ukuran Asli (kb)]]*100</f>
        <v>77.380635054725602</v>
      </c>
      <c r="N1183" s="6" t="s">
        <v>245</v>
      </c>
    </row>
    <row r="1184" spans="1:14" ht="15.75" thickBot="1" x14ac:dyDescent="0.3">
      <c r="A1184" s="1">
        <v>1183</v>
      </c>
      <c r="B1184" s="7" t="s">
        <v>192</v>
      </c>
      <c r="C1184" s="38" t="s">
        <v>14</v>
      </c>
      <c r="D1184" s="1">
        <v>24</v>
      </c>
      <c r="E1184" s="4" t="str">
        <f>IF(Table1[[#This Row],[Bit (pixel)]]=8,"Grayscale",IF(Table1[[#This Row],[Bit (pixel)]]=24,"True Color",""))</f>
        <v>True Color</v>
      </c>
      <c r="F1184" s="3">
        <v>2438.5300000000002</v>
      </c>
      <c r="G1184" s="2" t="s">
        <v>215</v>
      </c>
      <c r="H1184" s="2" t="s">
        <v>11</v>
      </c>
      <c r="I1184" s="1">
        <v>1</v>
      </c>
      <c r="J1184" s="3">
        <v>593.53</v>
      </c>
      <c r="K1184" s="3">
        <v>1.0000000000000001E-5</v>
      </c>
      <c r="L1184" s="3">
        <f>LOG10(255^2/Table1[[#This Row],[MSE]])*10</f>
        <v>98.130803608679116</v>
      </c>
      <c r="M1184" s="3">
        <f>(Table1[[#This Row],[Ukuran Asli (kb)]]-Table1[[#This Row],[Ukuran Hasil (kb)]])/Table1[[#This Row],[Ukuran Asli (kb)]]*100</f>
        <v>75.660336350178184</v>
      </c>
      <c r="N1184" s="6" t="s">
        <v>245</v>
      </c>
    </row>
    <row r="1185" spans="1:14" ht="15.75" thickBot="1" x14ac:dyDescent="0.3">
      <c r="A1185" s="1">
        <v>1184</v>
      </c>
      <c r="B1185" s="7" t="s">
        <v>192</v>
      </c>
      <c r="C1185" s="38" t="s">
        <v>14</v>
      </c>
      <c r="D1185" s="1">
        <v>24</v>
      </c>
      <c r="E1185" s="4" t="str">
        <f>IF(Table1[[#This Row],[Bit (pixel)]]=8,"Grayscale",IF(Table1[[#This Row],[Bit (pixel)]]=24,"True Color",""))</f>
        <v>True Color</v>
      </c>
      <c r="F1185" s="3">
        <v>2438.5300000000002</v>
      </c>
      <c r="G1185" s="2" t="s">
        <v>215</v>
      </c>
      <c r="H1185" s="2" t="s">
        <v>11</v>
      </c>
      <c r="I1185" s="1">
        <v>2</v>
      </c>
      <c r="J1185" s="3">
        <v>593.53</v>
      </c>
      <c r="K1185" s="3">
        <v>5.9900000000000003E-4</v>
      </c>
      <c r="L1185" s="3">
        <f>LOG10(255^2/Table1[[#This Row],[MSE]])*10</f>
        <v>80.356535384785985</v>
      </c>
      <c r="M1185" s="3">
        <f>(Table1[[#This Row],[Ukuran Asli (kb)]]-Table1[[#This Row],[Ukuran Hasil (kb)]])/Table1[[#This Row],[Ukuran Asli (kb)]]*100</f>
        <v>75.660336350178184</v>
      </c>
      <c r="N1185" s="6" t="s">
        <v>245</v>
      </c>
    </row>
    <row r="1186" spans="1:14" ht="15.75" thickBot="1" x14ac:dyDescent="0.3">
      <c r="A1186" s="1">
        <v>1185</v>
      </c>
      <c r="B1186" s="7" t="s">
        <v>192</v>
      </c>
      <c r="C1186" s="38" t="s">
        <v>14</v>
      </c>
      <c r="D1186" s="1">
        <v>24</v>
      </c>
      <c r="E1186" s="4" t="str">
        <f>IF(Table1[[#This Row],[Bit (pixel)]]=8,"Grayscale",IF(Table1[[#This Row],[Bit (pixel)]]=24,"True Color",""))</f>
        <v>True Color</v>
      </c>
      <c r="F1186" s="3">
        <v>2438.5300000000002</v>
      </c>
      <c r="G1186" s="2" t="s">
        <v>215</v>
      </c>
      <c r="H1186" s="2" t="s">
        <v>11</v>
      </c>
      <c r="I1186" s="1">
        <v>3</v>
      </c>
      <c r="J1186" s="3">
        <v>592.63</v>
      </c>
      <c r="K1186" s="3">
        <v>0.01</v>
      </c>
      <c r="L1186" s="3">
        <f>LOG10(255^2/Table1[[#This Row],[MSE]])*10</f>
        <v>68.130803608679102</v>
      </c>
      <c r="M1186" s="3">
        <f>(Table1[[#This Row],[Ukuran Asli (kb)]]-Table1[[#This Row],[Ukuran Hasil (kb)]])/Table1[[#This Row],[Ukuran Asli (kb)]]*100</f>
        <v>75.697243831324613</v>
      </c>
      <c r="N1186" s="6" t="s">
        <v>245</v>
      </c>
    </row>
    <row r="1187" spans="1:14" ht="15.75" thickBot="1" x14ac:dyDescent="0.3">
      <c r="A1187" s="1">
        <v>1186</v>
      </c>
      <c r="B1187" s="7" t="s">
        <v>192</v>
      </c>
      <c r="C1187" s="38" t="s">
        <v>14</v>
      </c>
      <c r="D1187" s="1">
        <v>24</v>
      </c>
      <c r="E1187" s="4" t="str">
        <f>IF(Table1[[#This Row],[Bit (pixel)]]=8,"Grayscale",IF(Table1[[#This Row],[Bit (pixel)]]=24,"True Color",""))</f>
        <v>True Color</v>
      </c>
      <c r="F1187" s="3">
        <v>2438.5300000000002</v>
      </c>
      <c r="G1187" s="2" t="s">
        <v>215</v>
      </c>
      <c r="H1187" s="2" t="s">
        <v>12</v>
      </c>
      <c r="I1187" s="1">
        <v>1</v>
      </c>
      <c r="J1187" s="3">
        <v>593.53</v>
      </c>
      <c r="K1187" s="3">
        <v>1.0000000000000001E-5</v>
      </c>
      <c r="L1187" s="3">
        <f>LOG10(255^2/Table1[[#This Row],[MSE]])*10</f>
        <v>98.130803608679116</v>
      </c>
      <c r="M1187" s="3">
        <f>(Table1[[#This Row],[Ukuran Asli (kb)]]-Table1[[#This Row],[Ukuran Hasil (kb)]])/Table1[[#This Row],[Ukuran Asli (kb)]]*100</f>
        <v>75.660336350178184</v>
      </c>
      <c r="N1187" s="6" t="s">
        <v>245</v>
      </c>
    </row>
    <row r="1188" spans="1:14" ht="15.75" thickBot="1" x14ac:dyDescent="0.3">
      <c r="A1188" s="1">
        <v>1187</v>
      </c>
      <c r="B1188" s="7" t="s">
        <v>192</v>
      </c>
      <c r="C1188" s="38" t="s">
        <v>14</v>
      </c>
      <c r="D1188" s="1">
        <v>24</v>
      </c>
      <c r="E1188" s="4" t="str">
        <f>IF(Table1[[#This Row],[Bit (pixel)]]=8,"Grayscale",IF(Table1[[#This Row],[Bit (pixel)]]=24,"True Color",""))</f>
        <v>True Color</v>
      </c>
      <c r="F1188" s="3">
        <v>2438.5300000000002</v>
      </c>
      <c r="G1188" s="2" t="s">
        <v>215</v>
      </c>
      <c r="H1188" s="2" t="s">
        <v>12</v>
      </c>
      <c r="I1188" s="1">
        <v>2</v>
      </c>
      <c r="J1188" s="3">
        <v>593.52</v>
      </c>
      <c r="K1188" s="3">
        <v>1E-3</v>
      </c>
      <c r="L1188" s="3">
        <f>LOG10(255^2/Table1[[#This Row],[MSE]])*10</f>
        <v>78.130803608679102</v>
      </c>
      <c r="M1188" s="3">
        <f>(Table1[[#This Row],[Ukuran Asli (kb)]]-Table1[[#This Row],[Ukuran Hasil (kb)]])/Table1[[#This Row],[Ukuran Asli (kb)]]*100</f>
        <v>75.660746433302023</v>
      </c>
      <c r="N1188" s="6" t="s">
        <v>245</v>
      </c>
    </row>
    <row r="1189" spans="1:14" ht="15.75" thickBot="1" x14ac:dyDescent="0.3">
      <c r="A1189" s="1">
        <v>1188</v>
      </c>
      <c r="B1189" s="7" t="s">
        <v>192</v>
      </c>
      <c r="C1189" s="38" t="s">
        <v>14</v>
      </c>
      <c r="D1189" s="1">
        <v>24</v>
      </c>
      <c r="E1189" s="4" t="str">
        <f>IF(Table1[[#This Row],[Bit (pixel)]]=8,"Grayscale",IF(Table1[[#This Row],[Bit (pixel)]]=24,"True Color",""))</f>
        <v>True Color</v>
      </c>
      <c r="F1189" s="3">
        <v>2438.5300000000002</v>
      </c>
      <c r="G1189" s="2" t="s">
        <v>215</v>
      </c>
      <c r="H1189" s="2" t="s">
        <v>12</v>
      </c>
      <c r="I1189" s="1">
        <v>3</v>
      </c>
      <c r="J1189" s="3">
        <v>592.4</v>
      </c>
      <c r="K1189" s="3">
        <v>0.02</v>
      </c>
      <c r="L1189" s="3">
        <f>LOG10(255^2/Table1[[#This Row],[MSE]])*10</f>
        <v>65.120503652039289</v>
      </c>
      <c r="M1189" s="3">
        <f>(Table1[[#This Row],[Ukuran Asli (kb)]]-Table1[[#This Row],[Ukuran Hasil (kb)]])/Table1[[#This Row],[Ukuran Asli (kb)]]*100</f>
        <v>75.706675743173136</v>
      </c>
      <c r="N1189" s="6" t="s">
        <v>245</v>
      </c>
    </row>
    <row r="1190" spans="1:14" ht="15.75" thickBot="1" x14ac:dyDescent="0.3">
      <c r="A1190" s="1">
        <v>1189</v>
      </c>
      <c r="B1190" s="7" t="s">
        <v>193</v>
      </c>
      <c r="C1190" s="38" t="s">
        <v>14</v>
      </c>
      <c r="D1190" s="1">
        <v>24</v>
      </c>
      <c r="E1190" s="4" t="str">
        <f>IF(Table1[[#This Row],[Bit (pixel)]]=8,"Grayscale",IF(Table1[[#This Row],[Bit (pixel)]]=24,"True Color",""))</f>
        <v>True Color</v>
      </c>
      <c r="F1190" s="3">
        <v>3293.96</v>
      </c>
      <c r="G1190" s="2" t="s">
        <v>214</v>
      </c>
      <c r="H1190" s="2" t="s">
        <v>7</v>
      </c>
      <c r="I1190" s="1">
        <v>1</v>
      </c>
      <c r="J1190" s="3">
        <v>788.28</v>
      </c>
      <c r="K1190" s="3">
        <v>1.0000000000000001E-5</v>
      </c>
      <c r="L1190" s="3">
        <f>LOG10(255^2/Table1[[#This Row],[MSE]])*10</f>
        <v>98.130803608679116</v>
      </c>
      <c r="M1190" s="3">
        <f>(Table1[[#This Row],[Ukuran Asli (kb)]]-Table1[[#This Row],[Ukuran Hasil (kb)]])/Table1[[#This Row],[Ukuran Asli (kb)]]*100</f>
        <v>76.068926155751754</v>
      </c>
      <c r="N1190" s="6" t="s">
        <v>245</v>
      </c>
    </row>
    <row r="1191" spans="1:14" ht="15.75" thickBot="1" x14ac:dyDescent="0.3">
      <c r="A1191" s="1">
        <v>1190</v>
      </c>
      <c r="B1191" s="7" t="s">
        <v>193</v>
      </c>
      <c r="C1191" s="38" t="s">
        <v>14</v>
      </c>
      <c r="D1191" s="1">
        <v>24</v>
      </c>
      <c r="E1191" s="4" t="str">
        <f>IF(Table1[[#This Row],[Bit (pixel)]]=8,"Grayscale",IF(Table1[[#This Row],[Bit (pixel)]]=24,"True Color",""))</f>
        <v>True Color</v>
      </c>
      <c r="F1191" s="3">
        <v>3293.96</v>
      </c>
      <c r="G1191" s="2" t="s">
        <v>214</v>
      </c>
      <c r="H1191" s="2" t="s">
        <v>7</v>
      </c>
      <c r="I1191" s="1">
        <v>2</v>
      </c>
      <c r="J1191" s="3">
        <v>780.35</v>
      </c>
      <c r="K1191" s="3">
        <v>0.06</v>
      </c>
      <c r="L1191" s="3">
        <f>LOG10(255^2/Table1[[#This Row],[MSE]])*10</f>
        <v>60.349291104842671</v>
      </c>
      <c r="M1191" s="3">
        <f>(Table1[[#This Row],[Ukuran Asli (kb)]]-Table1[[#This Row],[Ukuran Hasil (kb)]])/Table1[[#This Row],[Ukuran Asli (kb)]]*100</f>
        <v>76.309669819912813</v>
      </c>
      <c r="N1191" s="6" t="s">
        <v>245</v>
      </c>
    </row>
    <row r="1192" spans="1:14" ht="15.75" thickBot="1" x14ac:dyDescent="0.3">
      <c r="A1192" s="1">
        <v>1191</v>
      </c>
      <c r="B1192" s="7" t="s">
        <v>193</v>
      </c>
      <c r="C1192" s="38" t="s">
        <v>14</v>
      </c>
      <c r="D1192" s="1">
        <v>24</v>
      </c>
      <c r="E1192" s="4" t="str">
        <f>IF(Table1[[#This Row],[Bit (pixel)]]=8,"Grayscale",IF(Table1[[#This Row],[Bit (pixel)]]=24,"True Color",""))</f>
        <v>True Color</v>
      </c>
      <c r="F1192" s="3">
        <v>3293.96</v>
      </c>
      <c r="G1192" s="2" t="s">
        <v>214</v>
      </c>
      <c r="H1192" s="2" t="s">
        <v>7</v>
      </c>
      <c r="I1192" s="1">
        <v>3</v>
      </c>
      <c r="J1192" s="3">
        <v>747.35</v>
      </c>
      <c r="K1192" s="3">
        <v>0.38</v>
      </c>
      <c r="L1192" s="3">
        <f>LOG10(255^2/Table1[[#This Row],[MSE]])*10</f>
        <v>52.332967642511001</v>
      </c>
      <c r="M1192" s="3">
        <f>(Table1[[#This Row],[Ukuran Asli (kb)]]-Table1[[#This Row],[Ukuran Hasil (kb)]])/Table1[[#This Row],[Ukuran Asli (kb)]]*100</f>
        <v>77.31150347909508</v>
      </c>
      <c r="N1192" s="6" t="s">
        <v>245</v>
      </c>
    </row>
    <row r="1193" spans="1:14" ht="15.75" thickBot="1" x14ac:dyDescent="0.3">
      <c r="A1193" s="1">
        <v>1192</v>
      </c>
      <c r="B1193" s="7" t="s">
        <v>193</v>
      </c>
      <c r="C1193" s="38" t="s">
        <v>14</v>
      </c>
      <c r="D1193" s="1">
        <v>24</v>
      </c>
      <c r="E1193" s="4" t="str">
        <f>IF(Table1[[#This Row],[Bit (pixel)]]=8,"Grayscale",IF(Table1[[#This Row],[Bit (pixel)]]=24,"True Color",""))</f>
        <v>True Color</v>
      </c>
      <c r="F1193" s="3">
        <v>3293.96</v>
      </c>
      <c r="G1193" s="2" t="s">
        <v>214</v>
      </c>
      <c r="H1193" s="2" t="s">
        <v>11</v>
      </c>
      <c r="I1193" s="1">
        <v>1</v>
      </c>
      <c r="J1193" s="3">
        <v>788.28</v>
      </c>
      <c r="K1193" s="3">
        <v>1.0000000000000001E-5</v>
      </c>
      <c r="L1193" s="3">
        <f>LOG10(255^2/Table1[[#This Row],[MSE]])*10</f>
        <v>98.130803608679116</v>
      </c>
      <c r="M1193" s="3">
        <f>(Table1[[#This Row],[Ukuran Asli (kb)]]-Table1[[#This Row],[Ukuran Hasil (kb)]])/Table1[[#This Row],[Ukuran Asli (kb)]]*100</f>
        <v>76.068926155751754</v>
      </c>
      <c r="N1193" s="6" t="s">
        <v>245</v>
      </c>
    </row>
    <row r="1194" spans="1:14" ht="15.75" thickBot="1" x14ac:dyDescent="0.3">
      <c r="A1194" s="1">
        <v>1193</v>
      </c>
      <c r="B1194" s="7" t="s">
        <v>193</v>
      </c>
      <c r="C1194" s="38" t="s">
        <v>14</v>
      </c>
      <c r="D1194" s="1">
        <v>24</v>
      </c>
      <c r="E1194" s="4" t="str">
        <f>IF(Table1[[#This Row],[Bit (pixel)]]=8,"Grayscale",IF(Table1[[#This Row],[Bit (pixel)]]=24,"True Color",""))</f>
        <v>True Color</v>
      </c>
      <c r="F1194" s="3">
        <v>3293.96</v>
      </c>
      <c r="G1194" s="2" t="s">
        <v>214</v>
      </c>
      <c r="H1194" s="2" t="s">
        <v>11</v>
      </c>
      <c r="I1194" s="1">
        <v>2</v>
      </c>
      <c r="J1194" s="3">
        <v>788.26</v>
      </c>
      <c r="K1194" s="3">
        <v>1.5E-3</v>
      </c>
      <c r="L1194" s="3">
        <f>LOG10(255^2/Table1[[#This Row],[MSE]])*10</f>
        <v>76.369891018122289</v>
      </c>
      <c r="M1194" s="3">
        <f>(Table1[[#This Row],[Ukuran Asli (kb)]]-Table1[[#This Row],[Ukuran Hasil (kb)]])/Table1[[#This Row],[Ukuran Asli (kb)]]*100</f>
        <v>76.069533327666392</v>
      </c>
      <c r="N1194" s="6" t="s">
        <v>245</v>
      </c>
    </row>
    <row r="1195" spans="1:14" ht="15.75" thickBot="1" x14ac:dyDescent="0.3">
      <c r="A1195" s="1">
        <v>1194</v>
      </c>
      <c r="B1195" s="7" t="s">
        <v>193</v>
      </c>
      <c r="C1195" s="38" t="s">
        <v>14</v>
      </c>
      <c r="D1195" s="1">
        <v>24</v>
      </c>
      <c r="E1195" s="4" t="str">
        <f>IF(Table1[[#This Row],[Bit (pixel)]]=8,"Grayscale",IF(Table1[[#This Row],[Bit (pixel)]]=24,"True Color",""))</f>
        <v>True Color</v>
      </c>
      <c r="F1195" s="3">
        <v>3293.96</v>
      </c>
      <c r="G1195" s="2" t="s">
        <v>214</v>
      </c>
      <c r="H1195" s="2" t="s">
        <v>11</v>
      </c>
      <c r="I1195" s="1">
        <v>3</v>
      </c>
      <c r="J1195" s="3">
        <v>788.07</v>
      </c>
      <c r="K1195" s="3">
        <v>0.02</v>
      </c>
      <c r="L1195" s="3">
        <f>LOG10(255^2/Table1[[#This Row],[MSE]])*10</f>
        <v>65.120503652039289</v>
      </c>
      <c r="M1195" s="3">
        <f>(Table1[[#This Row],[Ukuran Asli (kb)]]-Table1[[#This Row],[Ukuran Hasil (kb)]])/Table1[[#This Row],[Ukuran Asli (kb)]]*100</f>
        <v>76.075301460855627</v>
      </c>
      <c r="N1195" s="6" t="s">
        <v>245</v>
      </c>
    </row>
    <row r="1196" spans="1:14" ht="15.75" thickBot="1" x14ac:dyDescent="0.3">
      <c r="A1196" s="1">
        <v>1195</v>
      </c>
      <c r="B1196" s="7" t="s">
        <v>193</v>
      </c>
      <c r="C1196" s="38" t="s">
        <v>14</v>
      </c>
      <c r="D1196" s="1">
        <v>24</v>
      </c>
      <c r="E1196" s="4" t="str">
        <f>IF(Table1[[#This Row],[Bit (pixel)]]=8,"Grayscale",IF(Table1[[#This Row],[Bit (pixel)]]=24,"True Color",""))</f>
        <v>True Color</v>
      </c>
      <c r="F1196" s="3">
        <v>3293.96</v>
      </c>
      <c r="G1196" s="2" t="s">
        <v>214</v>
      </c>
      <c r="H1196" s="2" t="s">
        <v>12</v>
      </c>
      <c r="I1196" s="1">
        <v>1</v>
      </c>
      <c r="J1196" s="3">
        <v>788.28</v>
      </c>
      <c r="K1196" s="3">
        <v>1.0000000000000001E-5</v>
      </c>
      <c r="L1196" s="3">
        <f>LOG10(255^2/Table1[[#This Row],[MSE]])*10</f>
        <v>98.130803608679116</v>
      </c>
      <c r="M1196" s="3">
        <f>(Table1[[#This Row],[Ukuran Asli (kb)]]-Table1[[#This Row],[Ukuran Hasil (kb)]])/Table1[[#This Row],[Ukuran Asli (kb)]]*100</f>
        <v>76.068926155751754</v>
      </c>
      <c r="N1196" s="6" t="s">
        <v>245</v>
      </c>
    </row>
    <row r="1197" spans="1:14" ht="15.75" thickBot="1" x14ac:dyDescent="0.3">
      <c r="A1197" s="1">
        <v>1196</v>
      </c>
      <c r="B1197" s="7" t="s">
        <v>193</v>
      </c>
      <c r="C1197" s="38" t="s">
        <v>14</v>
      </c>
      <c r="D1197" s="1">
        <v>24</v>
      </c>
      <c r="E1197" s="4" t="str">
        <f>IF(Table1[[#This Row],[Bit (pixel)]]=8,"Grayscale",IF(Table1[[#This Row],[Bit (pixel)]]=24,"True Color",""))</f>
        <v>True Color</v>
      </c>
      <c r="F1197" s="3">
        <v>3293.96</v>
      </c>
      <c r="G1197" s="2" t="s">
        <v>214</v>
      </c>
      <c r="H1197" s="2" t="s">
        <v>12</v>
      </c>
      <c r="I1197" s="1">
        <v>2</v>
      </c>
      <c r="J1197" s="3">
        <v>788.24</v>
      </c>
      <c r="K1197" s="3">
        <v>2.0999999999999999E-3</v>
      </c>
      <c r="L1197" s="3">
        <f>LOG10(255^2/Table1[[#This Row],[MSE]])*10</f>
        <v>74.908610661339907</v>
      </c>
      <c r="M1197" s="3">
        <f>(Table1[[#This Row],[Ukuran Asli (kb)]]-Table1[[#This Row],[Ukuran Hasil (kb)]])/Table1[[#This Row],[Ukuran Asli (kb)]]*100</f>
        <v>76.070140499581058</v>
      </c>
      <c r="N1197" s="6" t="s">
        <v>245</v>
      </c>
    </row>
    <row r="1198" spans="1:14" ht="15.75" thickBot="1" x14ac:dyDescent="0.3">
      <c r="A1198" s="1">
        <v>1197</v>
      </c>
      <c r="B1198" s="7" t="s">
        <v>193</v>
      </c>
      <c r="C1198" s="38" t="s">
        <v>14</v>
      </c>
      <c r="D1198" s="1">
        <v>24</v>
      </c>
      <c r="E1198" s="4" t="str">
        <f>IF(Table1[[#This Row],[Bit (pixel)]]=8,"Grayscale",IF(Table1[[#This Row],[Bit (pixel)]]=24,"True Color",""))</f>
        <v>True Color</v>
      </c>
      <c r="F1198" s="3">
        <v>3293.96</v>
      </c>
      <c r="G1198" s="2" t="s">
        <v>214</v>
      </c>
      <c r="H1198" s="2" t="s">
        <v>12</v>
      </c>
      <c r="I1198" s="1">
        <v>3</v>
      </c>
      <c r="J1198" s="3">
        <v>788.2</v>
      </c>
      <c r="K1198" s="3">
        <v>0.02</v>
      </c>
      <c r="L1198" s="3">
        <f>LOG10(255^2/Table1[[#This Row],[MSE]])*10</f>
        <v>65.120503652039289</v>
      </c>
      <c r="M1198" s="3">
        <f>(Table1[[#This Row],[Ukuran Asli (kb)]]-Table1[[#This Row],[Ukuran Hasil (kb)]])/Table1[[#This Row],[Ukuran Asli (kb)]]*100</f>
        <v>76.071354843410361</v>
      </c>
      <c r="N1198" s="6" t="s">
        <v>245</v>
      </c>
    </row>
    <row r="1199" spans="1:14" ht="15.75" thickBot="1" x14ac:dyDescent="0.3">
      <c r="A1199" s="1">
        <v>1198</v>
      </c>
      <c r="B1199" s="7" t="s">
        <v>194</v>
      </c>
      <c r="C1199" s="38" t="s">
        <v>14</v>
      </c>
      <c r="D1199" s="1">
        <v>24</v>
      </c>
      <c r="E1199" s="4" t="str">
        <f>IF(Table1[[#This Row],[Bit (pixel)]]=8,"Grayscale",IF(Table1[[#This Row],[Bit (pixel)]]=24,"True Color",""))</f>
        <v>True Color</v>
      </c>
      <c r="F1199" s="3">
        <v>6592.46</v>
      </c>
      <c r="G1199" s="2" t="s">
        <v>214</v>
      </c>
      <c r="H1199" s="2" t="s">
        <v>7</v>
      </c>
      <c r="I1199" s="1">
        <v>1</v>
      </c>
      <c r="J1199" s="3">
        <v>1413.15</v>
      </c>
      <c r="K1199" s="3">
        <v>0.02</v>
      </c>
      <c r="L1199" s="3">
        <f>LOG10(255^2/Table1[[#This Row],[MSE]])*10</f>
        <v>65.120503652039289</v>
      </c>
      <c r="M1199" s="3">
        <f>(Table1[[#This Row],[Ukuran Asli (kb)]]-Table1[[#This Row],[Ukuran Hasil (kb)]])/Table1[[#This Row],[Ukuran Asli (kb)]]*100</f>
        <v>78.56414752611316</v>
      </c>
      <c r="N1199" s="6" t="s">
        <v>245</v>
      </c>
    </row>
    <row r="1200" spans="1:14" ht="15.75" thickBot="1" x14ac:dyDescent="0.3">
      <c r="A1200" s="1">
        <v>1199</v>
      </c>
      <c r="B1200" s="7" t="s">
        <v>194</v>
      </c>
      <c r="C1200" s="38" t="s">
        <v>14</v>
      </c>
      <c r="D1200" s="1">
        <v>24</v>
      </c>
      <c r="E1200" s="4" t="str">
        <f>IF(Table1[[#This Row],[Bit (pixel)]]=8,"Grayscale",IF(Table1[[#This Row],[Bit (pixel)]]=24,"True Color",""))</f>
        <v>True Color</v>
      </c>
      <c r="F1200" s="3">
        <v>6592.46</v>
      </c>
      <c r="G1200" s="2" t="s">
        <v>214</v>
      </c>
      <c r="H1200" s="2" t="s">
        <v>7</v>
      </c>
      <c r="I1200" s="1">
        <v>2</v>
      </c>
      <c r="J1200" s="3">
        <v>1334.94</v>
      </c>
      <c r="K1200" s="3">
        <v>0.22</v>
      </c>
      <c r="L1200" s="3">
        <f>LOG10(255^2/Table1[[#This Row],[MSE]])*10</f>
        <v>54.706576800457043</v>
      </c>
      <c r="M1200" s="3">
        <f>(Table1[[#This Row],[Ukuran Asli (kb)]]-Table1[[#This Row],[Ukuran Hasil (kb)]])/Table1[[#This Row],[Ukuran Asli (kb)]]*100</f>
        <v>79.750502847192109</v>
      </c>
      <c r="N1200" s="6" t="s">
        <v>245</v>
      </c>
    </row>
    <row r="1201" spans="1:14" ht="15.75" thickBot="1" x14ac:dyDescent="0.3">
      <c r="A1201" s="1">
        <v>1200</v>
      </c>
      <c r="B1201" s="7" t="s">
        <v>194</v>
      </c>
      <c r="C1201" s="38" t="s">
        <v>14</v>
      </c>
      <c r="D1201" s="1">
        <v>24</v>
      </c>
      <c r="E1201" s="4" t="str">
        <f>IF(Table1[[#This Row],[Bit (pixel)]]=8,"Grayscale",IF(Table1[[#This Row],[Bit (pixel)]]=24,"True Color",""))</f>
        <v>True Color</v>
      </c>
      <c r="F1201" s="3">
        <v>6592.46</v>
      </c>
      <c r="G1201" s="2" t="s">
        <v>214</v>
      </c>
      <c r="H1201" s="2" t="s">
        <v>7</v>
      </c>
      <c r="I1201" s="1">
        <v>3</v>
      </c>
      <c r="J1201" s="3">
        <v>1124.8800000000001</v>
      </c>
      <c r="K1201" s="3">
        <v>0.75</v>
      </c>
      <c r="L1201" s="3">
        <f>LOG10(255^2/Table1[[#This Row],[MSE]])*10</f>
        <v>49.380190974762101</v>
      </c>
      <c r="M1201" s="3">
        <f>(Table1[[#This Row],[Ukuran Asli (kb)]]-Table1[[#This Row],[Ukuran Hasil (kb)]])/Table1[[#This Row],[Ukuran Asli (kb)]]*100</f>
        <v>82.936870303346538</v>
      </c>
      <c r="N1201" s="6" t="s">
        <v>245</v>
      </c>
    </row>
    <row r="1202" spans="1:14" ht="15.75" thickBot="1" x14ac:dyDescent="0.3">
      <c r="A1202" s="1">
        <v>1201</v>
      </c>
      <c r="B1202" s="7" t="s">
        <v>194</v>
      </c>
      <c r="C1202" s="38" t="s">
        <v>14</v>
      </c>
      <c r="D1202" s="1">
        <v>24</v>
      </c>
      <c r="E1202" s="4" t="str">
        <f>IF(Table1[[#This Row],[Bit (pixel)]]=8,"Grayscale",IF(Table1[[#This Row],[Bit (pixel)]]=24,"True Color",""))</f>
        <v>True Color</v>
      </c>
      <c r="F1202" s="3">
        <v>6592.46</v>
      </c>
      <c r="G1202" s="2" t="s">
        <v>214</v>
      </c>
      <c r="H1202" s="2" t="s">
        <v>11</v>
      </c>
      <c r="I1202" s="1">
        <v>1</v>
      </c>
      <c r="J1202" s="3">
        <v>1415.42</v>
      </c>
      <c r="K1202" s="3">
        <v>3.0000000000000001E-3</v>
      </c>
      <c r="L1202" s="3">
        <f>LOG10(255^2/Table1[[#This Row],[MSE]])*10</f>
        <v>73.35959106148249</v>
      </c>
      <c r="M1202" s="3">
        <f>(Table1[[#This Row],[Ukuran Asli (kb)]]-Table1[[#This Row],[Ukuran Hasil (kb)]])/Table1[[#This Row],[Ukuran Asli (kb)]]*100</f>
        <v>78.529714249309052</v>
      </c>
      <c r="N1202" s="6" t="s">
        <v>245</v>
      </c>
    </row>
    <row r="1203" spans="1:14" ht="15.75" thickBot="1" x14ac:dyDescent="0.3">
      <c r="A1203" s="1">
        <v>1202</v>
      </c>
      <c r="B1203" s="7" t="s">
        <v>194</v>
      </c>
      <c r="C1203" s="38" t="s">
        <v>14</v>
      </c>
      <c r="D1203" s="1">
        <v>24</v>
      </c>
      <c r="E1203" s="4" t="str">
        <f>IF(Table1[[#This Row],[Bit (pixel)]]=8,"Grayscale",IF(Table1[[#This Row],[Bit (pixel)]]=24,"True Color",""))</f>
        <v>True Color</v>
      </c>
      <c r="F1203" s="3">
        <v>6592.46</v>
      </c>
      <c r="G1203" s="2" t="s">
        <v>214</v>
      </c>
      <c r="H1203" s="2" t="s">
        <v>11</v>
      </c>
      <c r="I1203" s="1">
        <v>2</v>
      </c>
      <c r="J1203" s="3">
        <v>1381.75</v>
      </c>
      <c r="K1203" s="3">
        <v>0.1</v>
      </c>
      <c r="L1203" s="3">
        <f>LOG10(255^2/Table1[[#This Row],[MSE]])*10</f>
        <v>58.130803608679102</v>
      </c>
      <c r="M1203" s="3">
        <f>(Table1[[#This Row],[Ukuran Asli (kb)]]-Table1[[#This Row],[Ukuran Hasil (kb)]])/Table1[[#This Row],[Ukuran Asli (kb)]]*100</f>
        <v>79.04044924049596</v>
      </c>
      <c r="N1203" s="6" t="s">
        <v>245</v>
      </c>
    </row>
    <row r="1204" spans="1:14" ht="15.75" thickBot="1" x14ac:dyDescent="0.3">
      <c r="A1204" s="1">
        <v>1203</v>
      </c>
      <c r="B1204" s="7" t="s">
        <v>194</v>
      </c>
      <c r="C1204" s="38" t="s">
        <v>14</v>
      </c>
      <c r="D1204" s="1">
        <v>24</v>
      </c>
      <c r="E1204" s="4" t="str">
        <f>IF(Table1[[#This Row],[Bit (pixel)]]=8,"Grayscale",IF(Table1[[#This Row],[Bit (pixel)]]=24,"True Color",""))</f>
        <v>True Color</v>
      </c>
      <c r="F1204" s="3">
        <v>6592.46</v>
      </c>
      <c r="G1204" s="2" t="s">
        <v>214</v>
      </c>
      <c r="H1204" s="2" t="s">
        <v>11</v>
      </c>
      <c r="I1204" s="1">
        <v>3</v>
      </c>
      <c r="J1204" s="3">
        <v>1262.03</v>
      </c>
      <c r="K1204" s="3">
        <v>0.54</v>
      </c>
      <c r="L1204" s="3">
        <f>LOG10(255^2/Table1[[#This Row],[MSE]])*10</f>
        <v>50.806866010449419</v>
      </c>
      <c r="M1204" s="3">
        <f>(Table1[[#This Row],[Ukuran Asli (kb)]]-Table1[[#This Row],[Ukuran Hasil (kb)]])/Table1[[#This Row],[Ukuran Asli (kb)]]*100</f>
        <v>80.856463292913432</v>
      </c>
      <c r="N1204" s="6" t="s">
        <v>245</v>
      </c>
    </row>
    <row r="1205" spans="1:14" ht="15.75" thickBot="1" x14ac:dyDescent="0.3">
      <c r="A1205" s="1">
        <v>1204</v>
      </c>
      <c r="B1205" s="7" t="s">
        <v>194</v>
      </c>
      <c r="C1205" s="38" t="s">
        <v>14</v>
      </c>
      <c r="D1205" s="1">
        <v>24</v>
      </c>
      <c r="E1205" s="4" t="str">
        <f>IF(Table1[[#This Row],[Bit (pixel)]]=8,"Grayscale",IF(Table1[[#This Row],[Bit (pixel)]]=24,"True Color",""))</f>
        <v>True Color</v>
      </c>
      <c r="F1205" s="3">
        <v>6592.46</v>
      </c>
      <c r="G1205" s="2" t="s">
        <v>214</v>
      </c>
      <c r="H1205" s="2" t="s">
        <v>12</v>
      </c>
      <c r="I1205" s="1">
        <v>1</v>
      </c>
      <c r="J1205" s="3">
        <v>1415.38</v>
      </c>
      <c r="K1205" s="3">
        <v>3.0000000000000001E-3</v>
      </c>
      <c r="L1205" s="3">
        <f>LOG10(255^2/Table1[[#This Row],[MSE]])*10</f>
        <v>73.35959106148249</v>
      </c>
      <c r="M1205" s="3">
        <f>(Table1[[#This Row],[Ukuran Asli (kb)]]-Table1[[#This Row],[Ukuran Hasil (kb)]])/Table1[[#This Row],[Ukuran Asli (kb)]]*100</f>
        <v>78.530321003085348</v>
      </c>
      <c r="N1205" s="6" t="s">
        <v>245</v>
      </c>
    </row>
    <row r="1206" spans="1:14" ht="15.75" thickBot="1" x14ac:dyDescent="0.3">
      <c r="A1206" s="1">
        <v>1205</v>
      </c>
      <c r="B1206" s="7" t="s">
        <v>194</v>
      </c>
      <c r="C1206" s="38" t="s">
        <v>14</v>
      </c>
      <c r="D1206" s="1">
        <v>24</v>
      </c>
      <c r="E1206" s="4" t="str">
        <f>IF(Table1[[#This Row],[Bit (pixel)]]=8,"Grayscale",IF(Table1[[#This Row],[Bit (pixel)]]=24,"True Color",""))</f>
        <v>True Color</v>
      </c>
      <c r="F1206" s="3">
        <v>6592.46</v>
      </c>
      <c r="G1206" s="2" t="s">
        <v>214</v>
      </c>
      <c r="H1206" s="2" t="s">
        <v>12</v>
      </c>
      <c r="I1206" s="1">
        <v>2</v>
      </c>
      <c r="J1206" s="3">
        <v>1377.74</v>
      </c>
      <c r="K1206" s="3">
        <v>0.1</v>
      </c>
      <c r="L1206" s="3">
        <f>LOG10(255^2/Table1[[#This Row],[MSE]])*10</f>
        <v>58.130803608679102</v>
      </c>
      <c r="M1206" s="3">
        <f>(Table1[[#This Row],[Ukuran Asli (kb)]]-Table1[[#This Row],[Ukuran Hasil (kb)]])/Table1[[#This Row],[Ukuran Asli (kb)]]*100</f>
        <v>79.101276306568408</v>
      </c>
      <c r="N1206" s="6" t="s">
        <v>245</v>
      </c>
    </row>
    <row r="1207" spans="1:14" ht="15.75" thickBot="1" x14ac:dyDescent="0.3">
      <c r="A1207" s="1">
        <v>1206</v>
      </c>
      <c r="B1207" s="7" t="s">
        <v>194</v>
      </c>
      <c r="C1207" s="38" t="s">
        <v>14</v>
      </c>
      <c r="D1207" s="1">
        <v>24</v>
      </c>
      <c r="E1207" s="4" t="str">
        <f>IF(Table1[[#This Row],[Bit (pixel)]]=8,"Grayscale",IF(Table1[[#This Row],[Bit (pixel)]]=24,"True Color",""))</f>
        <v>True Color</v>
      </c>
      <c r="F1207" s="3">
        <v>6592.46</v>
      </c>
      <c r="G1207" s="2" t="s">
        <v>214</v>
      </c>
      <c r="H1207" s="2" t="s">
        <v>12</v>
      </c>
      <c r="I1207" s="1">
        <v>3</v>
      </c>
      <c r="J1207" s="3">
        <v>1251.21</v>
      </c>
      <c r="K1207" s="3">
        <v>0.55000000000000004</v>
      </c>
      <c r="L1207" s="3">
        <f>LOG10(255^2/Table1[[#This Row],[MSE]])*10</f>
        <v>50.727176713736668</v>
      </c>
      <c r="M1207" s="3">
        <f>(Table1[[#This Row],[Ukuran Asli (kb)]]-Table1[[#This Row],[Ukuran Hasil (kb)]])/Table1[[#This Row],[Ukuran Asli (kb)]]*100</f>
        <v>81.020590189398192</v>
      </c>
      <c r="N1207" s="6" t="s">
        <v>245</v>
      </c>
    </row>
    <row r="1208" spans="1:14" ht="15.75" thickBot="1" x14ac:dyDescent="0.3">
      <c r="A1208" s="1">
        <v>1207</v>
      </c>
      <c r="B1208" s="7" t="s">
        <v>195</v>
      </c>
      <c r="C1208" s="38" t="s">
        <v>14</v>
      </c>
      <c r="D1208" s="1">
        <v>24</v>
      </c>
      <c r="E1208" s="4" t="str">
        <f>IF(Table1[[#This Row],[Bit (pixel)]]=8,"Grayscale",IF(Table1[[#This Row],[Bit (pixel)]]=24,"True Color",""))</f>
        <v>True Color</v>
      </c>
      <c r="F1208" s="3">
        <v>438.03</v>
      </c>
      <c r="G1208" s="2" t="s">
        <v>8</v>
      </c>
      <c r="H1208" s="2" t="s">
        <v>7</v>
      </c>
      <c r="I1208" s="1">
        <v>1</v>
      </c>
      <c r="J1208" s="3">
        <v>74.88</v>
      </c>
      <c r="K1208" s="3">
        <v>0.02</v>
      </c>
      <c r="L1208" s="3">
        <f>LOG10(255^2/Table1[[#This Row],[MSE]])*10</f>
        <v>65.120503652039289</v>
      </c>
      <c r="M1208" s="3">
        <f>(Table1[[#This Row],[Ukuran Asli (kb)]]-Table1[[#This Row],[Ukuran Hasil (kb)]])/Table1[[#This Row],[Ukuran Asli (kb)]]*100</f>
        <v>82.905280460242452</v>
      </c>
      <c r="N1208" s="6" t="s">
        <v>245</v>
      </c>
    </row>
    <row r="1209" spans="1:14" ht="15.75" thickBot="1" x14ac:dyDescent="0.3">
      <c r="A1209" s="1">
        <v>1208</v>
      </c>
      <c r="B1209" s="7" t="s">
        <v>195</v>
      </c>
      <c r="C1209" s="38" t="s">
        <v>14</v>
      </c>
      <c r="D1209" s="1">
        <v>24</v>
      </c>
      <c r="E1209" s="4" t="str">
        <f>IF(Table1[[#This Row],[Bit (pixel)]]=8,"Grayscale",IF(Table1[[#This Row],[Bit (pixel)]]=24,"True Color",""))</f>
        <v>True Color</v>
      </c>
      <c r="F1209" s="3">
        <v>438.03</v>
      </c>
      <c r="G1209" s="2" t="s">
        <v>8</v>
      </c>
      <c r="H1209" s="2" t="s">
        <v>7</v>
      </c>
      <c r="I1209" s="1">
        <v>2</v>
      </c>
      <c r="J1209" s="3">
        <v>66.83</v>
      </c>
      <c r="K1209" s="3">
        <v>0.25</v>
      </c>
      <c r="L1209" s="3">
        <f>LOG10(255^2/Table1[[#This Row],[MSE]])*10</f>
        <v>54.151403521958727</v>
      </c>
      <c r="M1209" s="3">
        <f>(Table1[[#This Row],[Ukuran Asli (kb)]]-Table1[[#This Row],[Ukuran Hasil (kb)]])/Table1[[#This Row],[Ukuran Asli (kb)]]*100</f>
        <v>84.743054128712643</v>
      </c>
      <c r="N1209" s="6" t="s">
        <v>245</v>
      </c>
    </row>
    <row r="1210" spans="1:14" ht="15.75" thickBot="1" x14ac:dyDescent="0.3">
      <c r="A1210" s="1">
        <v>1209</v>
      </c>
      <c r="B1210" s="7" t="s">
        <v>195</v>
      </c>
      <c r="C1210" s="38" t="s">
        <v>14</v>
      </c>
      <c r="D1210" s="1">
        <v>24</v>
      </c>
      <c r="E1210" s="4" t="str">
        <f>IF(Table1[[#This Row],[Bit (pixel)]]=8,"Grayscale",IF(Table1[[#This Row],[Bit (pixel)]]=24,"True Color",""))</f>
        <v>True Color</v>
      </c>
      <c r="F1210" s="3">
        <v>438.03</v>
      </c>
      <c r="G1210" s="2" t="s">
        <v>8</v>
      </c>
      <c r="H1210" s="2" t="s">
        <v>7</v>
      </c>
      <c r="I1210" s="1">
        <v>3</v>
      </c>
      <c r="J1210" s="3">
        <v>53.82</v>
      </c>
      <c r="K1210" s="3">
        <v>0.87</v>
      </c>
      <c r="L1210" s="3">
        <f>LOG10(255^2/Table1[[#This Row],[MSE]])*10</f>
        <v>48.735611082492916</v>
      </c>
      <c r="M1210" s="3">
        <f>(Table1[[#This Row],[Ukuran Asli (kb)]]-Table1[[#This Row],[Ukuran Hasil (kb)]])/Table1[[#This Row],[Ukuran Asli (kb)]]*100</f>
        <v>87.713170330799258</v>
      </c>
      <c r="N1210" s="6" t="s">
        <v>245</v>
      </c>
    </row>
    <row r="1211" spans="1:14" ht="15.75" thickBot="1" x14ac:dyDescent="0.3">
      <c r="A1211" s="1">
        <v>1210</v>
      </c>
      <c r="B1211" s="7" t="s">
        <v>195</v>
      </c>
      <c r="C1211" s="38" t="s">
        <v>14</v>
      </c>
      <c r="D1211" s="1">
        <v>24</v>
      </c>
      <c r="E1211" s="4" t="str">
        <f>IF(Table1[[#This Row],[Bit (pixel)]]=8,"Grayscale",IF(Table1[[#This Row],[Bit (pixel)]]=24,"True Color",""))</f>
        <v>True Color</v>
      </c>
      <c r="F1211" s="3">
        <v>438.03</v>
      </c>
      <c r="G1211" s="2" t="s">
        <v>8</v>
      </c>
      <c r="H1211" s="2" t="s">
        <v>11</v>
      </c>
      <c r="I1211" s="1">
        <v>1</v>
      </c>
      <c r="J1211" s="3">
        <v>74.86</v>
      </c>
      <c r="K1211" s="3">
        <v>0.01</v>
      </c>
      <c r="L1211" s="3">
        <f>LOG10(255^2/Table1[[#This Row],[MSE]])*10</f>
        <v>68.130803608679102</v>
      </c>
      <c r="M1211" s="3">
        <f>(Table1[[#This Row],[Ukuran Asli (kb)]]-Table1[[#This Row],[Ukuran Hasil (kb)]])/Table1[[#This Row],[Ukuran Asli (kb)]]*100</f>
        <v>82.909846357555423</v>
      </c>
      <c r="N1211" s="6" t="s">
        <v>245</v>
      </c>
    </row>
    <row r="1212" spans="1:14" ht="15.75" thickBot="1" x14ac:dyDescent="0.3">
      <c r="A1212" s="1">
        <v>1211</v>
      </c>
      <c r="B1212" s="7" t="s">
        <v>195</v>
      </c>
      <c r="C1212" s="38" t="s">
        <v>14</v>
      </c>
      <c r="D1212" s="1">
        <v>24</v>
      </c>
      <c r="E1212" s="4" t="str">
        <f>IF(Table1[[#This Row],[Bit (pixel)]]=8,"Grayscale",IF(Table1[[#This Row],[Bit (pixel)]]=24,"True Color",""))</f>
        <v>True Color</v>
      </c>
      <c r="F1212" s="3">
        <v>438.03</v>
      </c>
      <c r="G1212" s="2" t="s">
        <v>8</v>
      </c>
      <c r="H1212" s="2" t="s">
        <v>11</v>
      </c>
      <c r="I1212" s="1">
        <v>2</v>
      </c>
      <c r="J1212" s="3">
        <v>68.55</v>
      </c>
      <c r="K1212" s="3">
        <v>0.2</v>
      </c>
      <c r="L1212" s="3">
        <f>LOG10(255^2/Table1[[#This Row],[MSE]])*10</f>
        <v>55.120503652039289</v>
      </c>
      <c r="M1212" s="3">
        <f>(Table1[[#This Row],[Ukuran Asli (kb)]]-Table1[[#This Row],[Ukuran Hasil (kb)]])/Table1[[#This Row],[Ukuran Asli (kb)]]*100</f>
        <v>84.350386959797277</v>
      </c>
      <c r="N1212" s="6" t="s">
        <v>245</v>
      </c>
    </row>
    <row r="1213" spans="1:14" ht="15.75" thickBot="1" x14ac:dyDescent="0.3">
      <c r="A1213" s="1">
        <v>1212</v>
      </c>
      <c r="B1213" s="7" t="s">
        <v>195</v>
      </c>
      <c r="C1213" s="38" t="s">
        <v>14</v>
      </c>
      <c r="D1213" s="1">
        <v>24</v>
      </c>
      <c r="E1213" s="4" t="str">
        <f>IF(Table1[[#This Row],[Bit (pixel)]]=8,"Grayscale",IF(Table1[[#This Row],[Bit (pixel)]]=24,"True Color",""))</f>
        <v>True Color</v>
      </c>
      <c r="F1213" s="3">
        <v>438.03</v>
      </c>
      <c r="G1213" s="2" t="s">
        <v>8</v>
      </c>
      <c r="H1213" s="2" t="s">
        <v>11</v>
      </c>
      <c r="I1213" s="1">
        <v>3</v>
      </c>
      <c r="J1213" s="3">
        <v>62.53</v>
      </c>
      <c r="K1213" s="3">
        <v>0.43</v>
      </c>
      <c r="L1213" s="3">
        <f>LOG10(255^2/Table1[[#This Row],[MSE]])*10</f>
        <v>51.796119052883242</v>
      </c>
      <c r="M1213" s="3">
        <f>(Table1[[#This Row],[Ukuran Asli (kb)]]-Table1[[#This Row],[Ukuran Hasil (kb)]])/Table1[[#This Row],[Ukuran Asli (kb)]]*100</f>
        <v>85.724722051001081</v>
      </c>
      <c r="N1213" s="6" t="s">
        <v>245</v>
      </c>
    </row>
    <row r="1214" spans="1:14" ht="15.75" thickBot="1" x14ac:dyDescent="0.3">
      <c r="A1214" s="1">
        <v>1213</v>
      </c>
      <c r="B1214" s="7" t="s">
        <v>195</v>
      </c>
      <c r="C1214" s="38" t="s">
        <v>14</v>
      </c>
      <c r="D1214" s="1">
        <v>24</v>
      </c>
      <c r="E1214" s="4" t="str">
        <f>IF(Table1[[#This Row],[Bit (pixel)]]=8,"Grayscale",IF(Table1[[#This Row],[Bit (pixel)]]=24,"True Color",""))</f>
        <v>True Color</v>
      </c>
      <c r="F1214" s="3">
        <v>438.03</v>
      </c>
      <c r="G1214" s="2" t="s">
        <v>8</v>
      </c>
      <c r="H1214" s="2" t="s">
        <v>12</v>
      </c>
      <c r="I1214" s="1">
        <v>1</v>
      </c>
      <c r="J1214" s="3">
        <v>74.89</v>
      </c>
      <c r="K1214" s="3">
        <v>0.01</v>
      </c>
      <c r="L1214" s="3">
        <f>LOG10(255^2/Table1[[#This Row],[MSE]])*10</f>
        <v>68.130803608679102</v>
      </c>
      <c r="M1214" s="3">
        <f>(Table1[[#This Row],[Ukuran Asli (kb)]]-Table1[[#This Row],[Ukuran Hasil (kb)]])/Table1[[#This Row],[Ukuran Asli (kb)]]*100</f>
        <v>82.902997511585966</v>
      </c>
      <c r="N1214" s="6" t="s">
        <v>245</v>
      </c>
    </row>
    <row r="1215" spans="1:14" ht="15.75" thickBot="1" x14ac:dyDescent="0.3">
      <c r="A1215" s="1">
        <v>1214</v>
      </c>
      <c r="B1215" s="7" t="s">
        <v>195</v>
      </c>
      <c r="C1215" s="38" t="s">
        <v>14</v>
      </c>
      <c r="D1215" s="1">
        <v>24</v>
      </c>
      <c r="E1215" s="4" t="str">
        <f>IF(Table1[[#This Row],[Bit (pixel)]]=8,"Grayscale",IF(Table1[[#This Row],[Bit (pixel)]]=24,"True Color",""))</f>
        <v>True Color</v>
      </c>
      <c r="F1215" s="3">
        <v>438.03</v>
      </c>
      <c r="G1215" s="2" t="s">
        <v>8</v>
      </c>
      <c r="H1215" s="2" t="s">
        <v>12</v>
      </c>
      <c r="I1215" s="1">
        <v>2</v>
      </c>
      <c r="J1215" s="3">
        <v>68.040000000000006</v>
      </c>
      <c r="K1215" s="3">
        <v>0.2</v>
      </c>
      <c r="L1215" s="3">
        <f>LOG10(255^2/Table1[[#This Row],[MSE]])*10</f>
        <v>55.120503652039289</v>
      </c>
      <c r="M1215" s="3">
        <f>(Table1[[#This Row],[Ukuran Asli (kb)]]-Table1[[#This Row],[Ukuran Hasil (kb)]])/Table1[[#This Row],[Ukuran Asli (kb)]]*100</f>
        <v>84.466817341277988</v>
      </c>
      <c r="N1215" s="6" t="s">
        <v>245</v>
      </c>
    </row>
    <row r="1216" spans="1:14" ht="15.75" thickBot="1" x14ac:dyDescent="0.3">
      <c r="A1216" s="1">
        <v>1215</v>
      </c>
      <c r="B1216" s="7" t="s">
        <v>195</v>
      </c>
      <c r="C1216" s="38" t="s">
        <v>14</v>
      </c>
      <c r="D1216" s="1">
        <v>24</v>
      </c>
      <c r="E1216" s="4" t="str">
        <f>IF(Table1[[#This Row],[Bit (pixel)]]=8,"Grayscale",IF(Table1[[#This Row],[Bit (pixel)]]=24,"True Color",""))</f>
        <v>True Color</v>
      </c>
      <c r="F1216" s="3">
        <v>438.03</v>
      </c>
      <c r="G1216" s="2" t="s">
        <v>8</v>
      </c>
      <c r="H1216" s="2" t="s">
        <v>12</v>
      </c>
      <c r="I1216" s="1">
        <v>3</v>
      </c>
      <c r="J1216" s="3">
        <v>61.52</v>
      </c>
      <c r="K1216" s="3">
        <v>0.42</v>
      </c>
      <c r="L1216" s="3">
        <f>LOG10(255^2/Table1[[#This Row],[MSE]])*10</f>
        <v>51.898310704700101</v>
      </c>
      <c r="M1216" s="3">
        <f>(Table1[[#This Row],[Ukuran Asli (kb)]]-Table1[[#This Row],[Ukuran Hasil (kb)]])/Table1[[#This Row],[Ukuran Asli (kb)]]*100</f>
        <v>85.955299865306031</v>
      </c>
      <c r="N1216" s="6" t="s">
        <v>245</v>
      </c>
    </row>
    <row r="1217" spans="1:14" ht="15.75" thickBot="1" x14ac:dyDescent="0.3">
      <c r="A1217" s="1">
        <v>1216</v>
      </c>
      <c r="B1217" s="7" t="s">
        <v>196</v>
      </c>
      <c r="C1217" s="38" t="s">
        <v>14</v>
      </c>
      <c r="D1217" s="1">
        <v>24</v>
      </c>
      <c r="E1217" s="4" t="str">
        <f>IF(Table1[[#This Row],[Bit (pixel)]]=8,"Grayscale",IF(Table1[[#This Row],[Bit (pixel)]]=24,"True Color",""))</f>
        <v>True Color</v>
      </c>
      <c r="F1217" s="3">
        <v>149.46</v>
      </c>
      <c r="G1217" s="2" t="s">
        <v>6</v>
      </c>
      <c r="H1217" s="2" t="s">
        <v>7</v>
      </c>
      <c r="I1217" s="1">
        <v>1</v>
      </c>
      <c r="J1217" s="3">
        <v>39.71</v>
      </c>
      <c r="K1217" s="3">
        <v>0.02</v>
      </c>
      <c r="L1217" s="3">
        <f>LOG10(255^2/Table1[[#This Row],[MSE]])*10</f>
        <v>65.120503652039289</v>
      </c>
      <c r="M1217" s="3">
        <f>(Table1[[#This Row],[Ukuran Asli (kb)]]-Table1[[#This Row],[Ukuran Hasil (kb)]])/Table1[[#This Row],[Ukuran Asli (kb)]]*100</f>
        <v>73.431018332664252</v>
      </c>
      <c r="N1217" s="6" t="s">
        <v>245</v>
      </c>
    </row>
    <row r="1218" spans="1:14" ht="15.75" thickBot="1" x14ac:dyDescent="0.3">
      <c r="A1218" s="1">
        <v>1217</v>
      </c>
      <c r="B1218" s="7" t="s">
        <v>196</v>
      </c>
      <c r="C1218" s="38" t="s">
        <v>14</v>
      </c>
      <c r="D1218" s="1">
        <v>24</v>
      </c>
      <c r="E1218" s="4" t="str">
        <f>IF(Table1[[#This Row],[Bit (pixel)]]=8,"Grayscale",IF(Table1[[#This Row],[Bit (pixel)]]=24,"True Color",""))</f>
        <v>True Color</v>
      </c>
      <c r="F1218" s="3">
        <v>149.46</v>
      </c>
      <c r="G1218" s="2" t="s">
        <v>6</v>
      </c>
      <c r="H1218" s="2" t="s">
        <v>7</v>
      </c>
      <c r="I1218" s="1">
        <v>2</v>
      </c>
      <c r="J1218" s="3">
        <v>36.549999999999997</v>
      </c>
      <c r="K1218" s="3">
        <v>1.72</v>
      </c>
      <c r="L1218" s="3">
        <f>LOG10(255^2/Table1[[#This Row],[MSE]])*10</f>
        <v>45.775519139603617</v>
      </c>
      <c r="M1218" s="3">
        <f>(Table1[[#This Row],[Ukuran Asli (kb)]]-Table1[[#This Row],[Ukuran Hasil (kb)]])/Table1[[#This Row],[Ukuran Asli (kb)]]*100</f>
        <v>75.545296400374681</v>
      </c>
      <c r="N1218" s="6" t="s">
        <v>245</v>
      </c>
    </row>
    <row r="1219" spans="1:14" ht="15.75" thickBot="1" x14ac:dyDescent="0.3">
      <c r="A1219" s="1">
        <v>1218</v>
      </c>
      <c r="B1219" s="7" t="s">
        <v>196</v>
      </c>
      <c r="C1219" s="38" t="s">
        <v>14</v>
      </c>
      <c r="D1219" s="1">
        <v>24</v>
      </c>
      <c r="E1219" s="4" t="str">
        <f>IF(Table1[[#This Row],[Bit (pixel)]]=8,"Grayscale",IF(Table1[[#This Row],[Bit (pixel)]]=24,"True Color",""))</f>
        <v>True Color</v>
      </c>
      <c r="F1219" s="3">
        <v>149.46</v>
      </c>
      <c r="G1219" s="2" t="s">
        <v>6</v>
      </c>
      <c r="H1219" s="2" t="s">
        <v>7</v>
      </c>
      <c r="I1219" s="1">
        <v>3</v>
      </c>
      <c r="J1219" s="3">
        <v>32.409999999999997</v>
      </c>
      <c r="K1219" s="3">
        <v>7.48</v>
      </c>
      <c r="L1219" s="3">
        <f>LOG10(255^2/Table1[[#This Row],[MSE]])*10</f>
        <v>39.391787630034486</v>
      </c>
      <c r="M1219" s="3">
        <f>(Table1[[#This Row],[Ukuran Asli (kb)]]-Table1[[#This Row],[Ukuran Hasil (kb)]])/Table1[[#This Row],[Ukuran Asli (kb)]]*100</f>
        <v>78.315268299210487</v>
      </c>
      <c r="N1219" s="6" t="s">
        <v>245</v>
      </c>
    </row>
    <row r="1220" spans="1:14" ht="15.75" thickBot="1" x14ac:dyDescent="0.3">
      <c r="A1220" s="1">
        <v>1219</v>
      </c>
      <c r="B1220" s="7" t="s">
        <v>196</v>
      </c>
      <c r="C1220" s="38" t="s">
        <v>14</v>
      </c>
      <c r="D1220" s="1">
        <v>24</v>
      </c>
      <c r="E1220" s="4" t="str">
        <f>IF(Table1[[#This Row],[Bit (pixel)]]=8,"Grayscale",IF(Table1[[#This Row],[Bit (pixel)]]=24,"True Color",""))</f>
        <v>True Color</v>
      </c>
      <c r="F1220" s="3">
        <v>149.46</v>
      </c>
      <c r="G1220" s="2" t="s">
        <v>6</v>
      </c>
      <c r="H1220" s="2" t="s">
        <v>11</v>
      </c>
      <c r="I1220" s="1">
        <v>1</v>
      </c>
      <c r="J1220" s="3">
        <v>39.74</v>
      </c>
      <c r="K1220" s="3">
        <v>0.02</v>
      </c>
      <c r="L1220" s="3">
        <f>LOG10(255^2/Table1[[#This Row],[MSE]])*10</f>
        <v>65.120503652039289</v>
      </c>
      <c r="M1220" s="3">
        <f>(Table1[[#This Row],[Ukuran Asli (kb)]]-Table1[[#This Row],[Ukuran Hasil (kb)]])/Table1[[#This Row],[Ukuran Asli (kb)]]*100</f>
        <v>73.410946072527764</v>
      </c>
      <c r="N1220" s="6" t="s">
        <v>245</v>
      </c>
    </row>
    <row r="1221" spans="1:14" ht="15.75" thickBot="1" x14ac:dyDescent="0.3">
      <c r="A1221" s="1">
        <v>1220</v>
      </c>
      <c r="B1221" s="7" t="s">
        <v>196</v>
      </c>
      <c r="C1221" s="38" t="s">
        <v>14</v>
      </c>
      <c r="D1221" s="1">
        <v>24</v>
      </c>
      <c r="E1221" s="4" t="str">
        <f>IF(Table1[[#This Row],[Bit (pixel)]]=8,"Grayscale",IF(Table1[[#This Row],[Bit (pixel)]]=24,"True Color",""))</f>
        <v>True Color</v>
      </c>
      <c r="F1221" s="3">
        <v>149.46</v>
      </c>
      <c r="G1221" s="2" t="s">
        <v>6</v>
      </c>
      <c r="H1221" s="2" t="s">
        <v>11</v>
      </c>
      <c r="I1221" s="1">
        <v>2</v>
      </c>
      <c r="J1221" s="3">
        <v>37.94</v>
      </c>
      <c r="K1221" s="3">
        <v>0.99</v>
      </c>
      <c r="L1221" s="3">
        <f>LOG10(255^2/Table1[[#This Row],[MSE]])*10</f>
        <v>48.174451662703603</v>
      </c>
      <c r="M1221" s="3">
        <f>(Table1[[#This Row],[Ukuran Asli (kb)]]-Table1[[#This Row],[Ukuran Hasil (kb)]])/Table1[[#This Row],[Ukuran Asli (kb)]]*100</f>
        <v>74.615281680717246</v>
      </c>
      <c r="N1221" s="6" t="s">
        <v>245</v>
      </c>
    </row>
    <row r="1222" spans="1:14" ht="15.75" thickBot="1" x14ac:dyDescent="0.3">
      <c r="A1222" s="1">
        <v>1221</v>
      </c>
      <c r="B1222" s="7" t="s">
        <v>196</v>
      </c>
      <c r="C1222" s="38" t="s">
        <v>14</v>
      </c>
      <c r="D1222" s="1">
        <v>24</v>
      </c>
      <c r="E1222" s="4" t="str">
        <f>IF(Table1[[#This Row],[Bit (pixel)]]=8,"Grayscale",IF(Table1[[#This Row],[Bit (pixel)]]=24,"True Color",""))</f>
        <v>True Color</v>
      </c>
      <c r="F1222" s="3">
        <v>149.46</v>
      </c>
      <c r="G1222" s="2" t="s">
        <v>6</v>
      </c>
      <c r="H1222" s="2" t="s">
        <v>11</v>
      </c>
      <c r="I1222" s="1">
        <v>3</v>
      </c>
      <c r="J1222" s="3">
        <v>36.21</v>
      </c>
      <c r="K1222" s="3">
        <v>5.8</v>
      </c>
      <c r="L1222" s="3">
        <f>LOG10(255^2/Table1[[#This Row],[MSE]])*10</f>
        <v>40.49652367304973</v>
      </c>
      <c r="M1222" s="3">
        <f>(Table1[[#This Row],[Ukuran Asli (kb)]]-Table1[[#This Row],[Ukuran Hasil (kb)]])/Table1[[#This Row],[Ukuran Asli (kb)]]*100</f>
        <v>75.772782015254919</v>
      </c>
      <c r="N1222" s="6" t="s">
        <v>245</v>
      </c>
    </row>
    <row r="1223" spans="1:14" ht="15.75" thickBot="1" x14ac:dyDescent="0.3">
      <c r="A1223" s="1">
        <v>1222</v>
      </c>
      <c r="B1223" s="7" t="s">
        <v>196</v>
      </c>
      <c r="C1223" s="38" t="s">
        <v>14</v>
      </c>
      <c r="D1223" s="1">
        <v>24</v>
      </c>
      <c r="E1223" s="4" t="str">
        <f>IF(Table1[[#This Row],[Bit (pixel)]]=8,"Grayscale",IF(Table1[[#This Row],[Bit (pixel)]]=24,"True Color",""))</f>
        <v>True Color</v>
      </c>
      <c r="F1223" s="3">
        <v>149.46</v>
      </c>
      <c r="G1223" s="2" t="s">
        <v>6</v>
      </c>
      <c r="H1223" s="2" t="s">
        <v>12</v>
      </c>
      <c r="I1223" s="1">
        <v>1</v>
      </c>
      <c r="J1223" s="3">
        <v>39.72</v>
      </c>
      <c r="K1223" s="3">
        <v>0.02</v>
      </c>
      <c r="L1223" s="3">
        <f>LOG10(255^2/Table1[[#This Row],[MSE]])*10</f>
        <v>65.120503652039289</v>
      </c>
      <c r="M1223" s="3">
        <f>(Table1[[#This Row],[Ukuran Asli (kb)]]-Table1[[#This Row],[Ukuran Hasil (kb)]])/Table1[[#This Row],[Ukuran Asli (kb)]]*100</f>
        <v>73.424327579285432</v>
      </c>
      <c r="N1223" s="6" t="s">
        <v>245</v>
      </c>
    </row>
    <row r="1224" spans="1:14" ht="15.75" thickBot="1" x14ac:dyDescent="0.3">
      <c r="A1224" s="1">
        <v>1223</v>
      </c>
      <c r="B1224" s="7" t="s">
        <v>196</v>
      </c>
      <c r="C1224" s="38" t="s">
        <v>14</v>
      </c>
      <c r="D1224" s="1">
        <v>24</v>
      </c>
      <c r="E1224" s="4" t="str">
        <f>IF(Table1[[#This Row],[Bit (pixel)]]=8,"Grayscale",IF(Table1[[#This Row],[Bit (pixel)]]=24,"True Color",""))</f>
        <v>True Color</v>
      </c>
      <c r="F1224" s="3">
        <v>149.46</v>
      </c>
      <c r="G1224" s="2" t="s">
        <v>6</v>
      </c>
      <c r="H1224" s="2" t="s">
        <v>12</v>
      </c>
      <c r="I1224" s="1">
        <v>2</v>
      </c>
      <c r="J1224" s="3">
        <v>37.94</v>
      </c>
      <c r="K1224" s="3">
        <v>0.94</v>
      </c>
      <c r="L1224" s="3">
        <f>LOG10(255^2/Table1[[#This Row],[MSE]])*10</f>
        <v>48.399525072682117</v>
      </c>
      <c r="M1224" s="3">
        <f>(Table1[[#This Row],[Ukuran Asli (kb)]]-Table1[[#This Row],[Ukuran Hasil (kb)]])/Table1[[#This Row],[Ukuran Asli (kb)]]*100</f>
        <v>74.615281680717246</v>
      </c>
      <c r="N1224" s="6" t="s">
        <v>245</v>
      </c>
    </row>
    <row r="1225" spans="1:14" ht="15.75" thickBot="1" x14ac:dyDescent="0.3">
      <c r="A1225" s="1">
        <v>1224</v>
      </c>
      <c r="B1225" s="7" t="s">
        <v>196</v>
      </c>
      <c r="C1225" s="38" t="s">
        <v>14</v>
      </c>
      <c r="D1225" s="1">
        <v>24</v>
      </c>
      <c r="E1225" s="4" t="str">
        <f>IF(Table1[[#This Row],[Bit (pixel)]]=8,"Grayscale",IF(Table1[[#This Row],[Bit (pixel)]]=24,"True Color",""))</f>
        <v>True Color</v>
      </c>
      <c r="F1225" s="3">
        <v>149.46</v>
      </c>
      <c r="G1225" s="2" t="s">
        <v>6</v>
      </c>
      <c r="H1225" s="2" t="s">
        <v>12</v>
      </c>
      <c r="I1225" s="1">
        <v>3</v>
      </c>
      <c r="J1225" s="3">
        <v>36.130000000000003</v>
      </c>
      <c r="K1225" s="3">
        <v>5.5</v>
      </c>
      <c r="L1225" s="3">
        <f>LOG10(255^2/Table1[[#This Row],[MSE]])*10</f>
        <v>40.727176713736668</v>
      </c>
      <c r="M1225" s="3">
        <f>(Table1[[#This Row],[Ukuran Asli (kb)]]-Table1[[#This Row],[Ukuran Hasil (kb)]])/Table1[[#This Row],[Ukuran Asli (kb)]]*100</f>
        <v>75.826308042285561</v>
      </c>
      <c r="N1225" s="6" t="s">
        <v>245</v>
      </c>
    </row>
    <row r="1226" spans="1:14" ht="15.75" thickBot="1" x14ac:dyDescent="0.3">
      <c r="A1226" s="1">
        <v>1225</v>
      </c>
      <c r="B1226" s="7" t="s">
        <v>197</v>
      </c>
      <c r="C1226" s="38" t="s">
        <v>14</v>
      </c>
      <c r="D1226" s="1">
        <v>24</v>
      </c>
      <c r="E1226" s="4" t="str">
        <f>IF(Table1[[#This Row],[Bit (pixel)]]=8,"Grayscale",IF(Table1[[#This Row],[Bit (pixel)]]=24,"True Color",""))</f>
        <v>True Color</v>
      </c>
      <c r="F1226" s="3">
        <v>136.51</v>
      </c>
      <c r="G1226" s="2" t="s">
        <v>6</v>
      </c>
      <c r="H1226" s="2" t="s">
        <v>7</v>
      </c>
      <c r="I1226" s="1">
        <v>1</v>
      </c>
      <c r="J1226" s="3">
        <v>37.4</v>
      </c>
      <c r="K1226" s="3">
        <v>0.02</v>
      </c>
      <c r="L1226" s="3">
        <f>LOG10(255^2/Table1[[#This Row],[MSE]])*10</f>
        <v>65.120503652039289</v>
      </c>
      <c r="M1226" s="3">
        <f>(Table1[[#This Row],[Ukuran Asli (kb)]]-Table1[[#This Row],[Ukuran Hasil (kb)]])/Table1[[#This Row],[Ukuran Asli (kb)]]*100</f>
        <v>72.602739726027394</v>
      </c>
      <c r="N1226" s="6" t="s">
        <v>245</v>
      </c>
    </row>
    <row r="1227" spans="1:14" ht="15.75" thickBot="1" x14ac:dyDescent="0.3">
      <c r="A1227" s="1">
        <v>1226</v>
      </c>
      <c r="B1227" s="7" t="s">
        <v>197</v>
      </c>
      <c r="C1227" s="38" t="s">
        <v>14</v>
      </c>
      <c r="D1227" s="1">
        <v>24</v>
      </c>
      <c r="E1227" s="4" t="str">
        <f>IF(Table1[[#This Row],[Bit (pixel)]]=8,"Grayscale",IF(Table1[[#This Row],[Bit (pixel)]]=24,"True Color",""))</f>
        <v>True Color</v>
      </c>
      <c r="F1227" s="3">
        <v>136.51</v>
      </c>
      <c r="G1227" s="2" t="s">
        <v>6</v>
      </c>
      <c r="H1227" s="2" t="s">
        <v>7</v>
      </c>
      <c r="I1227" s="1">
        <v>2</v>
      </c>
      <c r="J1227" s="3">
        <v>35.31</v>
      </c>
      <c r="K1227" s="3">
        <v>1.34</v>
      </c>
      <c r="L1227" s="3">
        <f>LOG10(255^2/Table1[[#This Row],[MSE]])*10</f>
        <v>46.859755625031028</v>
      </c>
      <c r="M1227" s="3">
        <f>(Table1[[#This Row],[Ukuran Asli (kb)]]-Table1[[#This Row],[Ukuran Hasil (kb)]])/Table1[[#This Row],[Ukuran Asli (kb)]]*100</f>
        <v>74.133763094278805</v>
      </c>
      <c r="N1227" s="6" t="s">
        <v>245</v>
      </c>
    </row>
    <row r="1228" spans="1:14" ht="15.75" thickBot="1" x14ac:dyDescent="0.3">
      <c r="A1228" s="1">
        <v>1227</v>
      </c>
      <c r="B1228" s="7" t="s">
        <v>197</v>
      </c>
      <c r="C1228" s="38" t="s">
        <v>14</v>
      </c>
      <c r="D1228" s="1">
        <v>24</v>
      </c>
      <c r="E1228" s="4" t="str">
        <f>IF(Table1[[#This Row],[Bit (pixel)]]=8,"Grayscale",IF(Table1[[#This Row],[Bit (pixel)]]=24,"True Color",""))</f>
        <v>True Color</v>
      </c>
      <c r="F1228" s="3">
        <v>136.51</v>
      </c>
      <c r="G1228" s="2" t="s">
        <v>6</v>
      </c>
      <c r="H1228" s="2" t="s">
        <v>7</v>
      </c>
      <c r="I1228" s="1">
        <v>3</v>
      </c>
      <c r="J1228" s="3">
        <v>30.17</v>
      </c>
      <c r="K1228" s="3">
        <v>7.15</v>
      </c>
      <c r="L1228" s="3">
        <f>LOG10(255^2/Table1[[#This Row],[MSE]])*10</f>
        <v>39.587743190668299</v>
      </c>
      <c r="M1228" s="3">
        <f>(Table1[[#This Row],[Ukuran Asli (kb)]]-Table1[[#This Row],[Ukuran Hasil (kb)]])/Table1[[#This Row],[Ukuran Asli (kb)]]*100</f>
        <v>77.89905501428467</v>
      </c>
      <c r="N1228" s="6" t="s">
        <v>245</v>
      </c>
    </row>
    <row r="1229" spans="1:14" ht="15.75" thickBot="1" x14ac:dyDescent="0.3">
      <c r="A1229" s="1">
        <v>1228</v>
      </c>
      <c r="B1229" s="7" t="s">
        <v>197</v>
      </c>
      <c r="C1229" s="38" t="s">
        <v>14</v>
      </c>
      <c r="D1229" s="1">
        <v>24</v>
      </c>
      <c r="E1229" s="4" t="str">
        <f>IF(Table1[[#This Row],[Bit (pixel)]]=8,"Grayscale",IF(Table1[[#This Row],[Bit (pixel)]]=24,"True Color",""))</f>
        <v>True Color</v>
      </c>
      <c r="F1229" s="3">
        <v>136.51</v>
      </c>
      <c r="G1229" s="2" t="s">
        <v>6</v>
      </c>
      <c r="H1229" s="2" t="s">
        <v>11</v>
      </c>
      <c r="I1229" s="1">
        <v>1</v>
      </c>
      <c r="J1229" s="3">
        <v>37.409999999999997</v>
      </c>
      <c r="K1229" s="3">
        <v>0.01</v>
      </c>
      <c r="L1229" s="3">
        <f>LOG10(255^2/Table1[[#This Row],[MSE]])*10</f>
        <v>68.130803608679102</v>
      </c>
      <c r="M1229" s="3">
        <f>(Table1[[#This Row],[Ukuran Asli (kb)]]-Table1[[#This Row],[Ukuran Hasil (kb)]])/Table1[[#This Row],[Ukuran Asli (kb)]]*100</f>
        <v>72.59541425536591</v>
      </c>
      <c r="N1229" s="6" t="s">
        <v>245</v>
      </c>
    </row>
    <row r="1230" spans="1:14" ht="15.75" thickBot="1" x14ac:dyDescent="0.3">
      <c r="A1230" s="1">
        <v>1229</v>
      </c>
      <c r="B1230" s="7" t="s">
        <v>197</v>
      </c>
      <c r="C1230" s="38" t="s">
        <v>14</v>
      </c>
      <c r="D1230" s="1">
        <v>24</v>
      </c>
      <c r="E1230" s="4" t="str">
        <f>IF(Table1[[#This Row],[Bit (pixel)]]=8,"Grayscale",IF(Table1[[#This Row],[Bit (pixel)]]=24,"True Color",""))</f>
        <v>True Color</v>
      </c>
      <c r="F1230" s="3">
        <v>136.51</v>
      </c>
      <c r="G1230" s="2" t="s">
        <v>6</v>
      </c>
      <c r="H1230" s="2" t="s">
        <v>11</v>
      </c>
      <c r="I1230" s="1">
        <v>2</v>
      </c>
      <c r="J1230" s="3">
        <v>36.58</v>
      </c>
      <c r="K1230" s="3">
        <v>0.62</v>
      </c>
      <c r="L1230" s="3">
        <f>LOG10(255^2/Table1[[#This Row],[MSE]])*10</f>
        <v>50.206886713696562</v>
      </c>
      <c r="M1230" s="3">
        <f>(Table1[[#This Row],[Ukuran Asli (kb)]]-Table1[[#This Row],[Ukuran Hasil (kb)]])/Table1[[#This Row],[Ukuran Asli (kb)]]*100</f>
        <v>73.20342832026958</v>
      </c>
      <c r="N1230" s="6" t="s">
        <v>245</v>
      </c>
    </row>
    <row r="1231" spans="1:14" ht="15.75" thickBot="1" x14ac:dyDescent="0.3">
      <c r="A1231" s="1">
        <v>1230</v>
      </c>
      <c r="B1231" s="7" t="s">
        <v>197</v>
      </c>
      <c r="C1231" s="38" t="s">
        <v>14</v>
      </c>
      <c r="D1231" s="1">
        <v>24</v>
      </c>
      <c r="E1231" s="4" t="str">
        <f>IF(Table1[[#This Row],[Bit (pixel)]]=8,"Grayscale",IF(Table1[[#This Row],[Bit (pixel)]]=24,"True Color",""))</f>
        <v>True Color</v>
      </c>
      <c r="F1231" s="3">
        <v>136.51</v>
      </c>
      <c r="G1231" s="2" t="s">
        <v>6</v>
      </c>
      <c r="H1231" s="2" t="s">
        <v>11</v>
      </c>
      <c r="I1231" s="1">
        <v>3</v>
      </c>
      <c r="J1231" s="3">
        <v>34.11</v>
      </c>
      <c r="K1231" s="3">
        <v>5.49</v>
      </c>
      <c r="L1231" s="3">
        <f>LOG10(255^2/Table1[[#This Row],[MSE]])*10</f>
        <v>40.735080164178186</v>
      </c>
      <c r="M1231" s="3">
        <f>(Table1[[#This Row],[Ukuran Asli (kb)]]-Table1[[#This Row],[Ukuran Hasil (kb)]])/Table1[[#This Row],[Ukuran Asli (kb)]]*100</f>
        <v>75.012819573657609</v>
      </c>
      <c r="N1231" s="6" t="s">
        <v>245</v>
      </c>
    </row>
    <row r="1232" spans="1:14" ht="15.75" thickBot="1" x14ac:dyDescent="0.3">
      <c r="A1232" s="1">
        <v>1231</v>
      </c>
      <c r="B1232" s="7" t="s">
        <v>197</v>
      </c>
      <c r="C1232" s="38" t="s">
        <v>14</v>
      </c>
      <c r="D1232" s="1">
        <v>24</v>
      </c>
      <c r="E1232" s="4" t="str">
        <f>IF(Table1[[#This Row],[Bit (pixel)]]=8,"Grayscale",IF(Table1[[#This Row],[Bit (pixel)]]=24,"True Color",""))</f>
        <v>True Color</v>
      </c>
      <c r="F1232" s="3">
        <v>136.51</v>
      </c>
      <c r="G1232" s="2" t="s">
        <v>6</v>
      </c>
      <c r="H1232" s="2" t="s">
        <v>12</v>
      </c>
      <c r="I1232" s="1">
        <v>1</v>
      </c>
      <c r="J1232" s="3">
        <v>37.39</v>
      </c>
      <c r="K1232" s="3">
        <v>0.01</v>
      </c>
      <c r="L1232" s="3">
        <f>LOG10(255^2/Table1[[#This Row],[MSE]])*10</f>
        <v>68.130803608679102</v>
      </c>
      <c r="M1232" s="3">
        <f>(Table1[[#This Row],[Ukuran Asli (kb)]]-Table1[[#This Row],[Ukuran Hasil (kb)]])/Table1[[#This Row],[Ukuran Asli (kb)]]*100</f>
        <v>72.610065196688893</v>
      </c>
      <c r="N1232" s="6" t="s">
        <v>245</v>
      </c>
    </row>
    <row r="1233" spans="1:14" ht="15.75" thickBot="1" x14ac:dyDescent="0.3">
      <c r="A1233" s="1">
        <v>1232</v>
      </c>
      <c r="B1233" s="7" t="s">
        <v>197</v>
      </c>
      <c r="C1233" s="38" t="s">
        <v>14</v>
      </c>
      <c r="D1233" s="1">
        <v>24</v>
      </c>
      <c r="E1233" s="4" t="str">
        <f>IF(Table1[[#This Row],[Bit (pixel)]]=8,"Grayscale",IF(Table1[[#This Row],[Bit (pixel)]]=24,"True Color",""))</f>
        <v>True Color</v>
      </c>
      <c r="F1233" s="3">
        <v>136.51</v>
      </c>
      <c r="G1233" s="2" t="s">
        <v>6</v>
      </c>
      <c r="H1233" s="2" t="s">
        <v>12</v>
      </c>
      <c r="I1233" s="1">
        <v>2</v>
      </c>
      <c r="J1233" s="3">
        <v>36.6</v>
      </c>
      <c r="K1233" s="3">
        <v>0.56999999999999995</v>
      </c>
      <c r="L1233" s="3">
        <f>LOG10(255^2/Table1[[#This Row],[MSE]])*10</f>
        <v>50.572055051954187</v>
      </c>
      <c r="M1233" s="3">
        <f>(Table1[[#This Row],[Ukuran Asli (kb)]]-Table1[[#This Row],[Ukuran Hasil (kb)]])/Table1[[#This Row],[Ukuran Asli (kb)]]*100</f>
        <v>73.188777378946597</v>
      </c>
      <c r="N1233" s="6" t="s">
        <v>245</v>
      </c>
    </row>
    <row r="1234" spans="1:14" ht="15.75" thickBot="1" x14ac:dyDescent="0.3">
      <c r="A1234" s="1">
        <v>1233</v>
      </c>
      <c r="B1234" s="7" t="s">
        <v>197</v>
      </c>
      <c r="C1234" s="38" t="s">
        <v>14</v>
      </c>
      <c r="D1234" s="1">
        <v>24</v>
      </c>
      <c r="E1234" s="4" t="str">
        <f>IF(Table1[[#This Row],[Bit (pixel)]]=8,"Grayscale",IF(Table1[[#This Row],[Bit (pixel)]]=24,"True Color",""))</f>
        <v>True Color</v>
      </c>
      <c r="F1234" s="3">
        <v>136.51</v>
      </c>
      <c r="G1234" s="2" t="s">
        <v>6</v>
      </c>
      <c r="H1234" s="2" t="s">
        <v>12</v>
      </c>
      <c r="I1234" s="1">
        <v>3</v>
      </c>
      <c r="J1234" s="3">
        <v>33.75</v>
      </c>
      <c r="K1234" s="3">
        <v>5.2</v>
      </c>
      <c r="L1234" s="3">
        <f>LOG10(255^2/Table1[[#This Row],[MSE]])*10</f>
        <v>40.970770172331115</v>
      </c>
      <c r="M1234" s="3">
        <f>(Table1[[#This Row],[Ukuran Asli (kb)]]-Table1[[#This Row],[Ukuran Hasil (kb)]])/Table1[[#This Row],[Ukuran Asli (kb)]]*100</f>
        <v>75.276536517471243</v>
      </c>
      <c r="N1234" s="6" t="s">
        <v>245</v>
      </c>
    </row>
    <row r="1235" spans="1:14" ht="15.75" thickBot="1" x14ac:dyDescent="0.3">
      <c r="A1235" s="1">
        <v>1234</v>
      </c>
      <c r="B1235" s="7" t="s">
        <v>198</v>
      </c>
      <c r="C1235" s="38" t="s">
        <v>14</v>
      </c>
      <c r="D1235" s="1">
        <v>24</v>
      </c>
      <c r="E1235" s="4" t="str">
        <f>IF(Table1[[#This Row],[Bit (pixel)]]=8,"Grayscale",IF(Table1[[#This Row],[Bit (pixel)]]=24,"True Color",""))</f>
        <v>True Color</v>
      </c>
      <c r="F1235" s="3">
        <v>92.02</v>
      </c>
      <c r="G1235" s="2" t="s">
        <v>6</v>
      </c>
      <c r="H1235" s="2" t="s">
        <v>7</v>
      </c>
      <c r="I1235" s="1">
        <v>1</v>
      </c>
      <c r="J1235" s="3">
        <v>27.08</v>
      </c>
      <c r="K1235" s="3">
        <v>1E-3</v>
      </c>
      <c r="L1235" s="3">
        <f>LOG10(255^2/Table1[[#This Row],[MSE]])*10</f>
        <v>78.130803608679102</v>
      </c>
      <c r="M1235" s="3">
        <f>(Table1[[#This Row],[Ukuran Asli (kb)]]-Table1[[#This Row],[Ukuran Hasil (kb)]])/Table1[[#This Row],[Ukuran Asli (kb)]]*100</f>
        <v>70.571614866333405</v>
      </c>
      <c r="N1235" s="6" t="s">
        <v>245</v>
      </c>
    </row>
    <row r="1236" spans="1:14" ht="15.75" thickBot="1" x14ac:dyDescent="0.3">
      <c r="A1236" s="1">
        <v>1235</v>
      </c>
      <c r="B1236" s="7" t="s">
        <v>198</v>
      </c>
      <c r="C1236" s="38" t="s">
        <v>14</v>
      </c>
      <c r="D1236" s="1">
        <v>24</v>
      </c>
      <c r="E1236" s="4" t="str">
        <f>IF(Table1[[#This Row],[Bit (pixel)]]=8,"Grayscale",IF(Table1[[#This Row],[Bit (pixel)]]=24,"True Color",""))</f>
        <v>True Color</v>
      </c>
      <c r="F1236" s="3">
        <v>92.02</v>
      </c>
      <c r="G1236" s="2" t="s">
        <v>6</v>
      </c>
      <c r="H1236" s="2" t="s">
        <v>7</v>
      </c>
      <c r="I1236" s="1">
        <v>2</v>
      </c>
      <c r="J1236" s="3">
        <v>26.13</v>
      </c>
      <c r="K1236" s="3">
        <v>0.55000000000000004</v>
      </c>
      <c r="L1236" s="3">
        <f>LOG10(255^2/Table1[[#This Row],[MSE]])*10</f>
        <v>50.727176713736668</v>
      </c>
      <c r="M1236" s="3">
        <f>(Table1[[#This Row],[Ukuran Asli (kb)]]-Table1[[#This Row],[Ukuran Hasil (kb)]])/Table1[[#This Row],[Ukuran Asli (kb)]]*100</f>
        <v>71.603999130623791</v>
      </c>
      <c r="N1236" s="6" t="s">
        <v>245</v>
      </c>
    </row>
    <row r="1237" spans="1:14" ht="15.75" thickBot="1" x14ac:dyDescent="0.3">
      <c r="A1237" s="1">
        <v>1236</v>
      </c>
      <c r="B1237" s="7" t="s">
        <v>198</v>
      </c>
      <c r="C1237" s="38" t="s">
        <v>14</v>
      </c>
      <c r="D1237" s="1">
        <v>24</v>
      </c>
      <c r="E1237" s="4" t="str">
        <f>IF(Table1[[#This Row],[Bit (pixel)]]=8,"Grayscale",IF(Table1[[#This Row],[Bit (pixel)]]=24,"True Color",""))</f>
        <v>True Color</v>
      </c>
      <c r="F1237" s="3">
        <v>92.02</v>
      </c>
      <c r="G1237" s="2" t="s">
        <v>6</v>
      </c>
      <c r="H1237" s="2" t="s">
        <v>7</v>
      </c>
      <c r="I1237" s="1">
        <v>3</v>
      </c>
      <c r="J1237" s="3">
        <v>23.34</v>
      </c>
      <c r="K1237" s="3">
        <v>4.37</v>
      </c>
      <c r="L1237" s="3">
        <f>LOG10(255^2/Table1[[#This Row],[MSE]])*10</f>
        <v>41.725989238974883</v>
      </c>
      <c r="M1237" s="3">
        <f>(Table1[[#This Row],[Ukuran Asli (kb)]]-Table1[[#This Row],[Ukuran Hasil (kb)]])/Table1[[#This Row],[Ukuran Asli (kb)]]*100</f>
        <v>74.635948706802864</v>
      </c>
      <c r="N1237" s="6" t="s">
        <v>245</v>
      </c>
    </row>
    <row r="1238" spans="1:14" ht="15.75" thickBot="1" x14ac:dyDescent="0.3">
      <c r="A1238" s="1">
        <v>1237</v>
      </c>
      <c r="B1238" s="7" t="s">
        <v>198</v>
      </c>
      <c r="C1238" s="38" t="s">
        <v>14</v>
      </c>
      <c r="D1238" s="1">
        <v>24</v>
      </c>
      <c r="E1238" s="4" t="str">
        <f>IF(Table1[[#This Row],[Bit (pixel)]]=8,"Grayscale",IF(Table1[[#This Row],[Bit (pixel)]]=24,"True Color",""))</f>
        <v>True Color</v>
      </c>
      <c r="F1238" s="3">
        <v>92.02</v>
      </c>
      <c r="G1238" s="2" t="s">
        <v>6</v>
      </c>
      <c r="H1238" s="2" t="s">
        <v>11</v>
      </c>
      <c r="I1238" s="1">
        <v>1</v>
      </c>
      <c r="J1238" s="3">
        <v>27.07</v>
      </c>
      <c r="K1238" s="3">
        <v>2.9999999999999997E-4</v>
      </c>
      <c r="L1238" s="3">
        <f>LOG10(255^2/Table1[[#This Row],[MSE]])*10</f>
        <v>83.35959106148249</v>
      </c>
      <c r="M1238" s="3">
        <f>(Table1[[#This Row],[Ukuran Asli (kb)]]-Table1[[#This Row],[Ukuran Hasil (kb)]])/Table1[[#This Row],[Ukuran Asli (kb)]]*100</f>
        <v>70.5824820691154</v>
      </c>
      <c r="N1238" s="6" t="s">
        <v>245</v>
      </c>
    </row>
    <row r="1239" spans="1:14" ht="15.75" thickBot="1" x14ac:dyDescent="0.3">
      <c r="A1239" s="1">
        <v>1238</v>
      </c>
      <c r="B1239" s="7" t="s">
        <v>198</v>
      </c>
      <c r="C1239" s="38" t="s">
        <v>14</v>
      </c>
      <c r="D1239" s="1">
        <v>24</v>
      </c>
      <c r="E1239" s="4" t="str">
        <f>IF(Table1[[#This Row],[Bit (pixel)]]=8,"Grayscale",IF(Table1[[#This Row],[Bit (pixel)]]=24,"True Color",""))</f>
        <v>True Color</v>
      </c>
      <c r="F1239" s="3">
        <v>92.02</v>
      </c>
      <c r="G1239" s="2" t="s">
        <v>6</v>
      </c>
      <c r="H1239" s="2" t="s">
        <v>11</v>
      </c>
      <c r="I1239" s="1">
        <v>2</v>
      </c>
      <c r="J1239" s="3">
        <v>26.74</v>
      </c>
      <c r="K1239" s="3">
        <v>0.24</v>
      </c>
      <c r="L1239" s="3">
        <f>LOG10(255^2/Table1[[#This Row],[MSE]])*10</f>
        <v>54.328691191563045</v>
      </c>
      <c r="M1239" s="3">
        <f>(Table1[[#This Row],[Ukuran Asli (kb)]]-Table1[[#This Row],[Ukuran Hasil (kb)]])/Table1[[#This Row],[Ukuran Asli (kb)]]*100</f>
        <v>70.941099760921546</v>
      </c>
      <c r="N1239" s="6" t="s">
        <v>245</v>
      </c>
    </row>
    <row r="1240" spans="1:14" ht="15.75" thickBot="1" x14ac:dyDescent="0.3">
      <c r="A1240" s="1">
        <v>1239</v>
      </c>
      <c r="B1240" s="7" t="s">
        <v>198</v>
      </c>
      <c r="C1240" s="38" t="s">
        <v>14</v>
      </c>
      <c r="D1240" s="1">
        <v>24</v>
      </c>
      <c r="E1240" s="4" t="str">
        <f>IF(Table1[[#This Row],[Bit (pixel)]]=8,"Grayscale",IF(Table1[[#This Row],[Bit (pixel)]]=24,"True Color",""))</f>
        <v>True Color</v>
      </c>
      <c r="F1240" s="3">
        <v>92.02</v>
      </c>
      <c r="G1240" s="2" t="s">
        <v>6</v>
      </c>
      <c r="H1240" s="2" t="s">
        <v>11</v>
      </c>
      <c r="I1240" s="1">
        <v>3</v>
      </c>
      <c r="J1240" s="3">
        <v>25.68</v>
      </c>
      <c r="K1240" s="3">
        <v>2.85</v>
      </c>
      <c r="L1240" s="3">
        <f>LOG10(255^2/Table1[[#This Row],[MSE]])*10</f>
        <v>43.582355008594</v>
      </c>
      <c r="M1240" s="3">
        <f>(Table1[[#This Row],[Ukuran Asli (kb)]]-Table1[[#This Row],[Ukuran Hasil (kb)]])/Table1[[#This Row],[Ukuran Asli (kb)]]*100</f>
        <v>72.093023255813961</v>
      </c>
      <c r="N1240" s="6" t="s">
        <v>245</v>
      </c>
    </row>
    <row r="1241" spans="1:14" ht="15.75" thickBot="1" x14ac:dyDescent="0.3">
      <c r="A1241" s="1">
        <v>1240</v>
      </c>
      <c r="B1241" s="7" t="s">
        <v>198</v>
      </c>
      <c r="C1241" s="38" t="s">
        <v>14</v>
      </c>
      <c r="D1241" s="1">
        <v>24</v>
      </c>
      <c r="E1241" s="4" t="str">
        <f>IF(Table1[[#This Row],[Bit (pixel)]]=8,"Grayscale",IF(Table1[[#This Row],[Bit (pixel)]]=24,"True Color",""))</f>
        <v>True Color</v>
      </c>
      <c r="F1241" s="3">
        <v>92.02</v>
      </c>
      <c r="G1241" s="2" t="s">
        <v>6</v>
      </c>
      <c r="H1241" s="2" t="s">
        <v>12</v>
      </c>
      <c r="I1241" s="1">
        <v>1</v>
      </c>
      <c r="J1241" s="3">
        <v>27.07</v>
      </c>
      <c r="K1241" s="3">
        <v>5.0000000000000001E-4</v>
      </c>
      <c r="L1241" s="3">
        <f>LOG10(255^2/Table1[[#This Row],[MSE]])*10</f>
        <v>81.141103565318929</v>
      </c>
      <c r="M1241" s="3">
        <f>(Table1[[#This Row],[Ukuran Asli (kb)]]-Table1[[#This Row],[Ukuran Hasil (kb)]])/Table1[[#This Row],[Ukuran Asli (kb)]]*100</f>
        <v>70.5824820691154</v>
      </c>
      <c r="N1241" s="6" t="s">
        <v>245</v>
      </c>
    </row>
    <row r="1242" spans="1:14" ht="15.75" thickBot="1" x14ac:dyDescent="0.3">
      <c r="A1242" s="1">
        <v>1241</v>
      </c>
      <c r="B1242" s="7" t="s">
        <v>198</v>
      </c>
      <c r="C1242" s="38" t="s">
        <v>14</v>
      </c>
      <c r="D1242" s="1">
        <v>24</v>
      </c>
      <c r="E1242" s="4" t="str">
        <f>IF(Table1[[#This Row],[Bit (pixel)]]=8,"Grayscale",IF(Table1[[#This Row],[Bit (pixel)]]=24,"True Color",""))</f>
        <v>True Color</v>
      </c>
      <c r="F1242" s="3">
        <v>92.02</v>
      </c>
      <c r="G1242" s="2" t="s">
        <v>6</v>
      </c>
      <c r="H1242" s="2" t="s">
        <v>12</v>
      </c>
      <c r="I1242" s="1">
        <v>2</v>
      </c>
      <c r="J1242" s="3">
        <v>26.67</v>
      </c>
      <c r="K1242" s="3">
        <v>0.22</v>
      </c>
      <c r="L1242" s="3">
        <f>LOG10(255^2/Table1[[#This Row],[MSE]])*10</f>
        <v>54.706576800457043</v>
      </c>
      <c r="M1242" s="3">
        <f>(Table1[[#This Row],[Ukuran Asli (kb)]]-Table1[[#This Row],[Ukuran Hasil (kb)]])/Table1[[#This Row],[Ukuran Asli (kb)]]*100</f>
        <v>71.017170180395567</v>
      </c>
      <c r="N1242" s="6" t="s">
        <v>245</v>
      </c>
    </row>
    <row r="1243" spans="1:14" ht="15.75" thickBot="1" x14ac:dyDescent="0.3">
      <c r="A1243" s="1">
        <v>1242</v>
      </c>
      <c r="B1243" s="7" t="s">
        <v>198</v>
      </c>
      <c r="C1243" s="38" t="s">
        <v>14</v>
      </c>
      <c r="D1243" s="1">
        <v>24</v>
      </c>
      <c r="E1243" s="4" t="str">
        <f>IF(Table1[[#This Row],[Bit (pixel)]]=8,"Grayscale",IF(Table1[[#This Row],[Bit (pixel)]]=24,"True Color",""))</f>
        <v>True Color</v>
      </c>
      <c r="F1243" s="3">
        <v>92.02</v>
      </c>
      <c r="G1243" s="2" t="s">
        <v>6</v>
      </c>
      <c r="H1243" s="2" t="s">
        <v>12</v>
      </c>
      <c r="I1243" s="1">
        <v>3</v>
      </c>
      <c r="J1243" s="3">
        <v>25.64</v>
      </c>
      <c r="K1243" s="3">
        <v>2.82</v>
      </c>
      <c r="L1243" s="3">
        <f>LOG10(255^2/Table1[[#This Row],[MSE]])*10</f>
        <v>43.628312525485491</v>
      </c>
      <c r="M1243" s="3">
        <f>(Table1[[#This Row],[Ukuran Asli (kb)]]-Table1[[#This Row],[Ukuran Hasil (kb)]])/Table1[[#This Row],[Ukuran Asli (kb)]]*100</f>
        <v>72.136492066941969</v>
      </c>
      <c r="N1243" s="6" t="s">
        <v>245</v>
      </c>
    </row>
    <row r="1244" spans="1:14" ht="15.75" thickBot="1" x14ac:dyDescent="0.3">
      <c r="A1244" s="1">
        <v>1243</v>
      </c>
      <c r="B1244" s="7" t="s">
        <v>199</v>
      </c>
      <c r="C1244" s="38" t="s">
        <v>14</v>
      </c>
      <c r="D1244" s="1">
        <v>24</v>
      </c>
      <c r="E1244" s="4" t="str">
        <f>IF(Table1[[#This Row],[Bit (pixel)]]=8,"Grayscale",IF(Table1[[#This Row],[Bit (pixel)]]=24,"True Color",""))</f>
        <v>True Color</v>
      </c>
      <c r="F1244" s="3">
        <v>161.28</v>
      </c>
      <c r="G1244" s="2" t="s">
        <v>96</v>
      </c>
      <c r="H1244" s="2" t="s">
        <v>7</v>
      </c>
      <c r="I1244" s="1">
        <v>1</v>
      </c>
      <c r="J1244" s="3">
        <v>31.18</v>
      </c>
      <c r="K1244" s="3">
        <v>2.2989999999999998E-3</v>
      </c>
      <c r="L1244" s="3">
        <f>LOG10(255^2/Table1[[#This Row],[MSE]])*10</f>
        <v>74.515413895986313</v>
      </c>
      <c r="M1244" s="3">
        <f>(Table1[[#This Row],[Ukuran Asli (kb)]]-Table1[[#This Row],[Ukuran Hasil (kb)]])/Table1[[#This Row],[Ukuran Asli (kb)]]*100</f>
        <v>80.667162698412696</v>
      </c>
      <c r="N1244" s="6" t="s">
        <v>245</v>
      </c>
    </row>
    <row r="1245" spans="1:14" ht="15.75" thickBot="1" x14ac:dyDescent="0.3">
      <c r="A1245" s="1">
        <v>1244</v>
      </c>
      <c r="B1245" s="7" t="s">
        <v>199</v>
      </c>
      <c r="C1245" s="38" t="s">
        <v>14</v>
      </c>
      <c r="D1245" s="1">
        <v>24</v>
      </c>
      <c r="E1245" s="4" t="str">
        <f>IF(Table1[[#This Row],[Bit (pixel)]]=8,"Grayscale",IF(Table1[[#This Row],[Bit (pixel)]]=24,"True Color",""))</f>
        <v>True Color</v>
      </c>
      <c r="F1245" s="3">
        <v>161.28</v>
      </c>
      <c r="G1245" s="2" t="s">
        <v>96</v>
      </c>
      <c r="H1245" s="2" t="s">
        <v>7</v>
      </c>
      <c r="I1245" s="1">
        <v>2</v>
      </c>
      <c r="J1245" s="3">
        <v>29.6</v>
      </c>
      <c r="K1245" s="3">
        <v>0.19</v>
      </c>
      <c r="L1245" s="3">
        <f>LOG10(255^2/Table1[[#This Row],[MSE]])*10</f>
        <v>55.343267599150813</v>
      </c>
      <c r="M1245" s="3">
        <f>(Table1[[#This Row],[Ukuran Asli (kb)]]-Table1[[#This Row],[Ukuran Hasil (kb)]])/Table1[[#This Row],[Ukuran Asli (kb)]]*100</f>
        <v>81.646825396825392</v>
      </c>
      <c r="N1245" s="6" t="s">
        <v>245</v>
      </c>
    </row>
    <row r="1246" spans="1:14" ht="15.75" thickBot="1" x14ac:dyDescent="0.3">
      <c r="A1246" s="1">
        <v>1245</v>
      </c>
      <c r="B1246" s="7" t="s">
        <v>199</v>
      </c>
      <c r="C1246" s="38" t="s">
        <v>14</v>
      </c>
      <c r="D1246" s="1">
        <v>24</v>
      </c>
      <c r="E1246" s="4" t="str">
        <f>IF(Table1[[#This Row],[Bit (pixel)]]=8,"Grayscale",IF(Table1[[#This Row],[Bit (pixel)]]=24,"True Color",""))</f>
        <v>True Color</v>
      </c>
      <c r="F1246" s="3">
        <v>161.28</v>
      </c>
      <c r="G1246" s="2" t="s">
        <v>96</v>
      </c>
      <c r="H1246" s="2" t="s">
        <v>7</v>
      </c>
      <c r="I1246" s="1">
        <v>3</v>
      </c>
      <c r="J1246" s="3">
        <v>25.75</v>
      </c>
      <c r="K1246" s="3">
        <v>1.02</v>
      </c>
      <c r="L1246" s="3">
        <f>LOG10(255^2/Table1[[#This Row],[MSE]])*10</f>
        <v>48.044801891059933</v>
      </c>
      <c r="M1246" s="3">
        <f>(Table1[[#This Row],[Ukuran Asli (kb)]]-Table1[[#This Row],[Ukuran Hasil (kb)]])/Table1[[#This Row],[Ukuran Asli (kb)]]*100</f>
        <v>84.033978174603178</v>
      </c>
      <c r="N1246" s="6" t="s">
        <v>245</v>
      </c>
    </row>
    <row r="1247" spans="1:14" ht="15.75" thickBot="1" x14ac:dyDescent="0.3">
      <c r="A1247" s="1">
        <v>1246</v>
      </c>
      <c r="B1247" s="7" t="s">
        <v>199</v>
      </c>
      <c r="C1247" s="38" t="s">
        <v>14</v>
      </c>
      <c r="D1247" s="1">
        <v>24</v>
      </c>
      <c r="E1247" s="4" t="str">
        <f>IF(Table1[[#This Row],[Bit (pixel)]]=8,"Grayscale",IF(Table1[[#This Row],[Bit (pixel)]]=24,"True Color",""))</f>
        <v>True Color</v>
      </c>
      <c r="F1247" s="3">
        <v>161.28</v>
      </c>
      <c r="G1247" s="2" t="s">
        <v>96</v>
      </c>
      <c r="H1247" s="2" t="s">
        <v>11</v>
      </c>
      <c r="I1247" s="1">
        <v>1</v>
      </c>
      <c r="J1247" s="3">
        <v>31.19</v>
      </c>
      <c r="K1247" s="3">
        <v>1E-4</v>
      </c>
      <c r="L1247" s="3">
        <f>LOG10(255^2/Table1[[#This Row],[MSE]])*10</f>
        <v>88.130803608679116</v>
      </c>
      <c r="M1247" s="3">
        <f>(Table1[[#This Row],[Ukuran Asli (kb)]]-Table1[[#This Row],[Ukuran Hasil (kb)]])/Table1[[#This Row],[Ukuran Asli (kb)]]*100</f>
        <v>80.660962301587304</v>
      </c>
      <c r="N1247" s="6" t="s">
        <v>245</v>
      </c>
    </row>
    <row r="1248" spans="1:14" ht="15.75" thickBot="1" x14ac:dyDescent="0.3">
      <c r="A1248" s="1">
        <v>1247</v>
      </c>
      <c r="B1248" s="7" t="s">
        <v>199</v>
      </c>
      <c r="C1248" s="38" t="s">
        <v>14</v>
      </c>
      <c r="D1248" s="1">
        <v>24</v>
      </c>
      <c r="E1248" s="4" t="str">
        <f>IF(Table1[[#This Row],[Bit (pixel)]]=8,"Grayscale",IF(Table1[[#This Row],[Bit (pixel)]]=24,"True Color",""))</f>
        <v>True Color</v>
      </c>
      <c r="F1248" s="3">
        <v>161.28</v>
      </c>
      <c r="G1248" s="2" t="s">
        <v>96</v>
      </c>
      <c r="H1248" s="2" t="s">
        <v>11</v>
      </c>
      <c r="I1248" s="1">
        <v>2</v>
      </c>
      <c r="J1248" s="3">
        <v>30.1</v>
      </c>
      <c r="K1248" s="3">
        <v>0.12</v>
      </c>
      <c r="L1248" s="3">
        <f>LOG10(255^2/Table1[[#This Row],[MSE]])*10</f>
        <v>57.338991148202858</v>
      </c>
      <c r="M1248" s="3">
        <f>(Table1[[#This Row],[Ukuran Asli (kb)]]-Table1[[#This Row],[Ukuran Hasil (kb)]])/Table1[[#This Row],[Ukuran Asli (kb)]]*100</f>
        <v>81.336805555555557</v>
      </c>
      <c r="N1248" s="6" t="s">
        <v>245</v>
      </c>
    </row>
    <row r="1249" spans="1:14" ht="15.75" thickBot="1" x14ac:dyDescent="0.3">
      <c r="A1249" s="1">
        <v>1248</v>
      </c>
      <c r="B1249" s="7" t="s">
        <v>199</v>
      </c>
      <c r="C1249" s="38" t="s">
        <v>14</v>
      </c>
      <c r="D1249" s="1">
        <v>24</v>
      </c>
      <c r="E1249" s="4" t="str">
        <f>IF(Table1[[#This Row],[Bit (pixel)]]=8,"Grayscale",IF(Table1[[#This Row],[Bit (pixel)]]=24,"True Color",""))</f>
        <v>True Color</v>
      </c>
      <c r="F1249" s="3">
        <v>161.28</v>
      </c>
      <c r="G1249" s="2" t="s">
        <v>96</v>
      </c>
      <c r="H1249" s="2" t="s">
        <v>11</v>
      </c>
      <c r="I1249" s="1">
        <v>3</v>
      </c>
      <c r="J1249" s="3">
        <v>28.41</v>
      </c>
      <c r="K1249" s="3">
        <v>0.52</v>
      </c>
      <c r="L1249" s="3">
        <f>LOG10(255^2/Table1[[#This Row],[MSE]])*10</f>
        <v>50.970770172331115</v>
      </c>
      <c r="M1249" s="3">
        <f>(Table1[[#This Row],[Ukuran Asli (kb)]]-Table1[[#This Row],[Ukuran Hasil (kb)]])/Table1[[#This Row],[Ukuran Asli (kb)]]*100</f>
        <v>82.38467261904762</v>
      </c>
      <c r="N1249" s="6" t="s">
        <v>245</v>
      </c>
    </row>
    <row r="1250" spans="1:14" ht="15.75" thickBot="1" x14ac:dyDescent="0.3">
      <c r="A1250" s="1">
        <v>1249</v>
      </c>
      <c r="B1250" s="7" t="s">
        <v>199</v>
      </c>
      <c r="C1250" s="38" t="s">
        <v>14</v>
      </c>
      <c r="D1250" s="1">
        <v>24</v>
      </c>
      <c r="E1250" s="4" t="str">
        <f>IF(Table1[[#This Row],[Bit (pixel)]]=8,"Grayscale",IF(Table1[[#This Row],[Bit (pixel)]]=24,"True Color",""))</f>
        <v>True Color</v>
      </c>
      <c r="F1250" s="3">
        <v>161.28</v>
      </c>
      <c r="G1250" s="2" t="s">
        <v>96</v>
      </c>
      <c r="H1250" s="2" t="s">
        <v>12</v>
      </c>
      <c r="I1250" s="1">
        <v>1</v>
      </c>
      <c r="J1250" s="3">
        <v>31.2</v>
      </c>
      <c r="K1250" s="3">
        <v>4.0000000000000002E-4</v>
      </c>
      <c r="L1250" s="3">
        <f>LOG10(255^2/Table1[[#This Row],[MSE]])*10</f>
        <v>82.110203695399491</v>
      </c>
      <c r="M1250" s="3">
        <f>(Table1[[#This Row],[Ukuran Asli (kb)]]-Table1[[#This Row],[Ukuran Hasil (kb)]])/Table1[[#This Row],[Ukuran Asli (kb)]]*100</f>
        <v>80.654761904761912</v>
      </c>
      <c r="N1250" s="6" t="s">
        <v>245</v>
      </c>
    </row>
    <row r="1251" spans="1:14" ht="15.75" thickBot="1" x14ac:dyDescent="0.3">
      <c r="A1251" s="1">
        <v>1250</v>
      </c>
      <c r="B1251" s="7" t="s">
        <v>199</v>
      </c>
      <c r="C1251" s="38" t="s">
        <v>14</v>
      </c>
      <c r="D1251" s="1">
        <v>24</v>
      </c>
      <c r="E1251" s="4" t="str">
        <f>IF(Table1[[#This Row],[Bit (pixel)]]=8,"Grayscale",IF(Table1[[#This Row],[Bit (pixel)]]=24,"True Color",""))</f>
        <v>True Color</v>
      </c>
      <c r="F1251" s="3">
        <v>161.28</v>
      </c>
      <c r="G1251" s="2" t="s">
        <v>96</v>
      </c>
      <c r="H1251" s="2" t="s">
        <v>12</v>
      </c>
      <c r="I1251" s="1">
        <v>2</v>
      </c>
      <c r="J1251" s="3">
        <v>30.12</v>
      </c>
      <c r="K1251" s="3">
        <v>0.12</v>
      </c>
      <c r="L1251" s="3">
        <f>LOG10(255^2/Table1[[#This Row],[MSE]])*10</f>
        <v>57.338991148202858</v>
      </c>
      <c r="M1251" s="3">
        <f>(Table1[[#This Row],[Ukuran Asli (kb)]]-Table1[[#This Row],[Ukuran Hasil (kb)]])/Table1[[#This Row],[Ukuran Asli (kb)]]*100</f>
        <v>81.324404761904759</v>
      </c>
      <c r="N1251" s="6" t="s">
        <v>245</v>
      </c>
    </row>
    <row r="1252" spans="1:14" ht="15.75" thickBot="1" x14ac:dyDescent="0.3">
      <c r="A1252" s="1">
        <v>1251</v>
      </c>
      <c r="B1252" s="7" t="s">
        <v>199</v>
      </c>
      <c r="C1252" s="38" t="s">
        <v>14</v>
      </c>
      <c r="D1252" s="1">
        <v>24</v>
      </c>
      <c r="E1252" s="4" t="str">
        <f>IF(Table1[[#This Row],[Bit (pixel)]]=8,"Grayscale",IF(Table1[[#This Row],[Bit (pixel)]]=24,"True Color",""))</f>
        <v>True Color</v>
      </c>
      <c r="F1252" s="3">
        <v>161.28</v>
      </c>
      <c r="G1252" s="2" t="s">
        <v>96</v>
      </c>
      <c r="H1252" s="2" t="s">
        <v>12</v>
      </c>
      <c r="I1252" s="1">
        <v>3</v>
      </c>
      <c r="J1252" s="3">
        <v>28.17</v>
      </c>
      <c r="K1252" s="3">
        <v>0.5</v>
      </c>
      <c r="L1252" s="3">
        <f>LOG10(255^2/Table1[[#This Row],[MSE]])*10</f>
        <v>51.141103565318915</v>
      </c>
      <c r="M1252" s="3">
        <f>(Table1[[#This Row],[Ukuran Asli (kb)]]-Table1[[#This Row],[Ukuran Hasil (kb)]])/Table1[[#This Row],[Ukuran Asli (kb)]]*100</f>
        <v>82.533482142857153</v>
      </c>
      <c r="N1252" s="6" t="s">
        <v>245</v>
      </c>
    </row>
    <row r="1253" spans="1:14" ht="15.75" thickBot="1" x14ac:dyDescent="0.3">
      <c r="A1253" s="1">
        <v>1252</v>
      </c>
      <c r="B1253" s="7" t="s">
        <v>200</v>
      </c>
      <c r="C1253" s="38" t="s">
        <v>14</v>
      </c>
      <c r="D1253" s="1">
        <v>24</v>
      </c>
      <c r="E1253" s="4" t="str">
        <f>IF(Table1[[#This Row],[Bit (pixel)]]=8,"Grayscale",IF(Table1[[#This Row],[Bit (pixel)]]=24,"True Color",""))</f>
        <v>True Color</v>
      </c>
      <c r="F1253" s="3">
        <v>383.71</v>
      </c>
      <c r="G1253" s="2" t="s">
        <v>8</v>
      </c>
      <c r="H1253" s="2" t="s">
        <v>7</v>
      </c>
      <c r="I1253" s="1">
        <v>1</v>
      </c>
      <c r="J1253" s="3">
        <v>67.52</v>
      </c>
      <c r="K1253" s="3">
        <v>0.01</v>
      </c>
      <c r="L1253" s="3">
        <f>LOG10(255^2/Table1[[#This Row],[MSE]])*10</f>
        <v>68.130803608679102</v>
      </c>
      <c r="M1253" s="3">
        <f>(Table1[[#This Row],[Ukuran Asli (kb)]]-Table1[[#This Row],[Ukuran Hasil (kb)]])/Table1[[#This Row],[Ukuran Asli (kb)]]*100</f>
        <v>82.40337755075447</v>
      </c>
      <c r="N1253" s="6" t="s">
        <v>245</v>
      </c>
    </row>
    <row r="1254" spans="1:14" ht="15.75" thickBot="1" x14ac:dyDescent="0.3">
      <c r="A1254" s="1">
        <v>1253</v>
      </c>
      <c r="B1254" s="7" t="s">
        <v>200</v>
      </c>
      <c r="C1254" s="38" t="s">
        <v>14</v>
      </c>
      <c r="D1254" s="1">
        <v>24</v>
      </c>
      <c r="E1254" s="4" t="str">
        <f>IF(Table1[[#This Row],[Bit (pixel)]]=8,"Grayscale",IF(Table1[[#This Row],[Bit (pixel)]]=24,"True Color",""))</f>
        <v>True Color</v>
      </c>
      <c r="F1254" s="3">
        <v>383.71</v>
      </c>
      <c r="G1254" s="2" t="s">
        <v>8</v>
      </c>
      <c r="H1254" s="2" t="s">
        <v>7</v>
      </c>
      <c r="I1254" s="1">
        <v>2</v>
      </c>
      <c r="J1254" s="3">
        <v>60.34</v>
      </c>
      <c r="K1254" s="3">
        <v>0.19</v>
      </c>
      <c r="L1254" s="3">
        <f>LOG10(255^2/Table1[[#This Row],[MSE]])*10</f>
        <v>55.343267599150813</v>
      </c>
      <c r="M1254" s="3">
        <f>(Table1[[#This Row],[Ukuran Asli (kb)]]-Table1[[#This Row],[Ukuran Hasil (kb)]])/Table1[[#This Row],[Ukuran Asli (kb)]]*100</f>
        <v>84.274582366891664</v>
      </c>
      <c r="N1254" s="6" t="s">
        <v>245</v>
      </c>
    </row>
    <row r="1255" spans="1:14" ht="15.75" thickBot="1" x14ac:dyDescent="0.3">
      <c r="A1255" s="1">
        <v>1254</v>
      </c>
      <c r="B1255" s="7" t="s">
        <v>200</v>
      </c>
      <c r="C1255" s="38" t="s">
        <v>14</v>
      </c>
      <c r="D1255" s="1">
        <v>24</v>
      </c>
      <c r="E1255" s="4" t="str">
        <f>IF(Table1[[#This Row],[Bit (pixel)]]=8,"Grayscale",IF(Table1[[#This Row],[Bit (pixel)]]=24,"True Color",""))</f>
        <v>True Color</v>
      </c>
      <c r="F1255" s="3">
        <v>383.71</v>
      </c>
      <c r="G1255" s="2" t="s">
        <v>8</v>
      </c>
      <c r="H1255" s="2" t="s">
        <v>7</v>
      </c>
      <c r="I1255" s="1">
        <v>3</v>
      </c>
      <c r="J1255" s="3">
        <v>49.82</v>
      </c>
      <c r="K1255" s="3">
        <v>0.51</v>
      </c>
      <c r="L1255" s="3">
        <f>LOG10(255^2/Table1[[#This Row],[MSE]])*10</f>
        <v>51.055101847699746</v>
      </c>
      <c r="M1255" s="3">
        <f>(Table1[[#This Row],[Ukuran Asli (kb)]]-Table1[[#This Row],[Ukuran Hasil (kb)]])/Table1[[#This Row],[Ukuran Asli (kb)]]*100</f>
        <v>87.016236220062027</v>
      </c>
      <c r="N1255" s="6" t="s">
        <v>245</v>
      </c>
    </row>
    <row r="1256" spans="1:14" ht="15.75" thickBot="1" x14ac:dyDescent="0.3">
      <c r="A1256" s="1">
        <v>1255</v>
      </c>
      <c r="B1256" s="7" t="s">
        <v>200</v>
      </c>
      <c r="C1256" s="38" t="s">
        <v>14</v>
      </c>
      <c r="D1256" s="1">
        <v>24</v>
      </c>
      <c r="E1256" s="4" t="str">
        <f>IF(Table1[[#This Row],[Bit (pixel)]]=8,"Grayscale",IF(Table1[[#This Row],[Bit (pixel)]]=24,"True Color",""))</f>
        <v>True Color</v>
      </c>
      <c r="F1256" s="3">
        <v>383.71</v>
      </c>
      <c r="G1256" s="2" t="s">
        <v>8</v>
      </c>
      <c r="H1256" s="2" t="s">
        <v>11</v>
      </c>
      <c r="I1256" s="1">
        <v>1</v>
      </c>
      <c r="J1256" s="3">
        <v>67.53</v>
      </c>
      <c r="K1256" s="3">
        <v>0.01</v>
      </c>
      <c r="L1256" s="3">
        <f>LOG10(255^2/Table1[[#This Row],[MSE]])*10</f>
        <v>68.130803608679102</v>
      </c>
      <c r="M1256" s="3">
        <f>(Table1[[#This Row],[Ukuran Asli (kb)]]-Table1[[#This Row],[Ukuran Hasil (kb)]])/Table1[[#This Row],[Ukuran Asli (kb)]]*100</f>
        <v>82.400771415913056</v>
      </c>
      <c r="N1256" s="6" t="s">
        <v>245</v>
      </c>
    </row>
    <row r="1257" spans="1:14" ht="15.75" thickBot="1" x14ac:dyDescent="0.3">
      <c r="A1257" s="1">
        <v>1256</v>
      </c>
      <c r="B1257" s="7" t="s">
        <v>200</v>
      </c>
      <c r="C1257" s="38" t="s">
        <v>14</v>
      </c>
      <c r="D1257" s="1">
        <v>24</v>
      </c>
      <c r="E1257" s="4" t="str">
        <f>IF(Table1[[#This Row],[Bit (pixel)]]=8,"Grayscale",IF(Table1[[#This Row],[Bit (pixel)]]=24,"True Color",""))</f>
        <v>True Color</v>
      </c>
      <c r="F1257" s="3">
        <v>383.71</v>
      </c>
      <c r="G1257" s="2" t="s">
        <v>8</v>
      </c>
      <c r="H1257" s="2" t="s">
        <v>11</v>
      </c>
      <c r="I1257" s="1">
        <v>2</v>
      </c>
      <c r="J1257" s="3">
        <v>61.24</v>
      </c>
      <c r="K1257" s="3">
        <v>0.17</v>
      </c>
      <c r="L1257" s="3">
        <f>LOG10(255^2/Table1[[#This Row],[MSE]])*10</f>
        <v>55.826314394896372</v>
      </c>
      <c r="M1257" s="3">
        <f>(Table1[[#This Row],[Ukuran Asli (kb)]]-Table1[[#This Row],[Ukuran Hasil (kb)]])/Table1[[#This Row],[Ukuran Asli (kb)]]*100</f>
        <v>84.040030231164152</v>
      </c>
      <c r="N1257" s="6" t="s">
        <v>245</v>
      </c>
    </row>
    <row r="1258" spans="1:14" ht="15.75" thickBot="1" x14ac:dyDescent="0.3">
      <c r="A1258" s="1">
        <v>1257</v>
      </c>
      <c r="B1258" s="7" t="s">
        <v>200</v>
      </c>
      <c r="C1258" s="38" t="s">
        <v>14</v>
      </c>
      <c r="D1258" s="1">
        <v>24</v>
      </c>
      <c r="E1258" s="4" t="str">
        <f>IF(Table1[[#This Row],[Bit (pixel)]]=8,"Grayscale",IF(Table1[[#This Row],[Bit (pixel)]]=24,"True Color",""))</f>
        <v>True Color</v>
      </c>
      <c r="F1258" s="3">
        <v>383.71</v>
      </c>
      <c r="G1258" s="2" t="s">
        <v>8</v>
      </c>
      <c r="H1258" s="2" t="s">
        <v>11</v>
      </c>
      <c r="I1258" s="1">
        <v>3</v>
      </c>
      <c r="J1258" s="3">
        <v>54.71</v>
      </c>
      <c r="K1258" s="3">
        <v>0.43</v>
      </c>
      <c r="L1258" s="3">
        <f>LOG10(255^2/Table1[[#This Row],[MSE]])*10</f>
        <v>51.796119052883242</v>
      </c>
      <c r="M1258" s="3">
        <f>(Table1[[#This Row],[Ukuran Asli (kb)]]-Table1[[#This Row],[Ukuran Hasil (kb)]])/Table1[[#This Row],[Ukuran Asli (kb)]]*100</f>
        <v>85.741836282609256</v>
      </c>
      <c r="N1258" s="6" t="s">
        <v>245</v>
      </c>
    </row>
    <row r="1259" spans="1:14" ht="15.75" thickBot="1" x14ac:dyDescent="0.3">
      <c r="A1259" s="1">
        <v>1258</v>
      </c>
      <c r="B1259" s="7" t="s">
        <v>200</v>
      </c>
      <c r="C1259" s="38" t="s">
        <v>14</v>
      </c>
      <c r="D1259" s="1">
        <v>24</v>
      </c>
      <c r="E1259" s="4" t="str">
        <f>IF(Table1[[#This Row],[Bit (pixel)]]=8,"Grayscale",IF(Table1[[#This Row],[Bit (pixel)]]=24,"True Color",""))</f>
        <v>True Color</v>
      </c>
      <c r="F1259" s="3">
        <v>383.71</v>
      </c>
      <c r="G1259" s="2" t="s">
        <v>8</v>
      </c>
      <c r="H1259" s="2" t="s">
        <v>12</v>
      </c>
      <c r="I1259" s="1">
        <v>1</v>
      </c>
      <c r="J1259" s="3">
        <v>67.55</v>
      </c>
      <c r="K1259" s="3">
        <v>0.01</v>
      </c>
      <c r="L1259" s="3">
        <f>LOG10(255^2/Table1[[#This Row],[MSE]])*10</f>
        <v>68.130803608679102</v>
      </c>
      <c r="M1259" s="3">
        <f>(Table1[[#This Row],[Ukuran Asli (kb)]]-Table1[[#This Row],[Ukuran Hasil (kb)]])/Table1[[#This Row],[Ukuran Asli (kb)]]*100</f>
        <v>82.395559146230227</v>
      </c>
      <c r="N1259" s="6" t="s">
        <v>245</v>
      </c>
    </row>
    <row r="1260" spans="1:14" ht="15.75" thickBot="1" x14ac:dyDescent="0.3">
      <c r="A1260" s="1">
        <v>1259</v>
      </c>
      <c r="B1260" s="7" t="s">
        <v>200</v>
      </c>
      <c r="C1260" s="38" t="s">
        <v>14</v>
      </c>
      <c r="D1260" s="1">
        <v>24</v>
      </c>
      <c r="E1260" s="4" t="str">
        <f>IF(Table1[[#This Row],[Bit (pixel)]]=8,"Grayscale",IF(Table1[[#This Row],[Bit (pixel)]]=24,"True Color",""))</f>
        <v>True Color</v>
      </c>
      <c r="F1260" s="3">
        <v>383.71</v>
      </c>
      <c r="G1260" s="2" t="s">
        <v>8</v>
      </c>
      <c r="H1260" s="2" t="s">
        <v>12</v>
      </c>
      <c r="I1260" s="1">
        <v>2</v>
      </c>
      <c r="J1260" s="3">
        <v>60.7</v>
      </c>
      <c r="K1260" s="3">
        <v>0.17</v>
      </c>
      <c r="L1260" s="3">
        <f>LOG10(255^2/Table1[[#This Row],[MSE]])*10</f>
        <v>55.826314394896372</v>
      </c>
      <c r="M1260" s="3">
        <f>(Table1[[#This Row],[Ukuran Asli (kb)]]-Table1[[#This Row],[Ukuran Hasil (kb)]])/Table1[[#This Row],[Ukuran Asli (kb)]]*100</f>
        <v>84.180761512600668</v>
      </c>
      <c r="N1260" s="6" t="s">
        <v>245</v>
      </c>
    </row>
    <row r="1261" spans="1:14" ht="15.75" thickBot="1" x14ac:dyDescent="0.3">
      <c r="A1261" s="1">
        <v>1260</v>
      </c>
      <c r="B1261" s="7" t="s">
        <v>200</v>
      </c>
      <c r="C1261" s="38" t="s">
        <v>14</v>
      </c>
      <c r="D1261" s="1">
        <v>24</v>
      </c>
      <c r="E1261" s="4" t="str">
        <f>IF(Table1[[#This Row],[Bit (pixel)]]=8,"Grayscale",IF(Table1[[#This Row],[Bit (pixel)]]=24,"True Color",""))</f>
        <v>True Color</v>
      </c>
      <c r="F1261" s="3">
        <v>383.71</v>
      </c>
      <c r="G1261" s="2" t="s">
        <v>8</v>
      </c>
      <c r="H1261" s="2" t="s">
        <v>12</v>
      </c>
      <c r="I1261" s="1">
        <v>3</v>
      </c>
      <c r="J1261" s="3">
        <v>53.42</v>
      </c>
      <c r="K1261" s="3">
        <v>0.41</v>
      </c>
      <c r="L1261" s="3">
        <f>LOG10(255^2/Table1[[#This Row],[MSE]])*10</f>
        <v>52.002965041481744</v>
      </c>
      <c r="M1261" s="3">
        <f>(Table1[[#This Row],[Ukuran Asli (kb)]]-Table1[[#This Row],[Ukuran Hasil (kb)]])/Table1[[#This Row],[Ukuran Asli (kb)]]*100</f>
        <v>86.078027677152008</v>
      </c>
      <c r="N1261" s="6" t="s">
        <v>245</v>
      </c>
    </row>
    <row r="1262" spans="1:14" ht="15.75" thickBot="1" x14ac:dyDescent="0.3">
      <c r="A1262" s="1">
        <v>1261</v>
      </c>
      <c r="B1262" s="7" t="s">
        <v>201</v>
      </c>
      <c r="C1262" s="38" t="s">
        <v>14</v>
      </c>
      <c r="D1262" s="1">
        <v>24</v>
      </c>
      <c r="E1262" s="4" t="str">
        <f>IF(Table1[[#This Row],[Bit (pixel)]]=8,"Grayscale",IF(Table1[[#This Row],[Bit (pixel)]]=24,"True Color",""))</f>
        <v>True Color</v>
      </c>
      <c r="F1262" s="3">
        <v>145.82</v>
      </c>
      <c r="G1262" s="2" t="s">
        <v>6</v>
      </c>
      <c r="H1262" s="2" t="s">
        <v>7</v>
      </c>
      <c r="I1262" s="1">
        <v>1</v>
      </c>
      <c r="J1262" s="3">
        <v>41.88</v>
      </c>
      <c r="K1262" s="3">
        <v>0.04</v>
      </c>
      <c r="L1262" s="3">
        <f>LOG10(255^2/Table1[[#This Row],[MSE]])*10</f>
        <v>62.110203695399477</v>
      </c>
      <c r="M1262" s="3">
        <f>(Table1[[#This Row],[Ukuran Asli (kb)]]-Table1[[#This Row],[Ukuran Hasil (kb)]])/Table1[[#This Row],[Ukuran Asli (kb)]]*100</f>
        <v>71.279659854615289</v>
      </c>
      <c r="N1262" s="6" t="s">
        <v>245</v>
      </c>
    </row>
    <row r="1263" spans="1:14" ht="15.75" thickBot="1" x14ac:dyDescent="0.3">
      <c r="A1263" s="1">
        <v>1262</v>
      </c>
      <c r="B1263" s="7" t="s">
        <v>201</v>
      </c>
      <c r="C1263" s="38" t="s">
        <v>14</v>
      </c>
      <c r="D1263" s="1">
        <v>24</v>
      </c>
      <c r="E1263" s="4" t="str">
        <f>IF(Table1[[#This Row],[Bit (pixel)]]=8,"Grayscale",IF(Table1[[#This Row],[Bit (pixel)]]=24,"True Color",""))</f>
        <v>True Color</v>
      </c>
      <c r="F1263" s="3">
        <v>145.82</v>
      </c>
      <c r="G1263" s="2" t="s">
        <v>6</v>
      </c>
      <c r="H1263" s="2" t="s">
        <v>7</v>
      </c>
      <c r="I1263" s="1">
        <v>2</v>
      </c>
      <c r="J1263" s="3">
        <v>39.93</v>
      </c>
      <c r="K1263" s="3">
        <v>2.9</v>
      </c>
      <c r="L1263" s="3">
        <f>LOG10(255^2/Table1[[#This Row],[MSE]])*10</f>
        <v>43.506823629689542</v>
      </c>
      <c r="M1263" s="3">
        <f>(Table1[[#This Row],[Ukuran Asli (kb)]]-Table1[[#This Row],[Ukuran Hasil (kb)]])/Table1[[#This Row],[Ukuran Asli (kb)]]*100</f>
        <v>72.616924975997804</v>
      </c>
      <c r="N1263" s="6" t="s">
        <v>245</v>
      </c>
    </row>
    <row r="1264" spans="1:14" ht="15.75" thickBot="1" x14ac:dyDescent="0.3">
      <c r="A1264" s="1">
        <v>1263</v>
      </c>
      <c r="B1264" s="7" t="s">
        <v>201</v>
      </c>
      <c r="C1264" s="38" t="s">
        <v>14</v>
      </c>
      <c r="D1264" s="1">
        <v>24</v>
      </c>
      <c r="E1264" s="4" t="str">
        <f>IF(Table1[[#This Row],[Bit (pixel)]]=8,"Grayscale",IF(Table1[[#This Row],[Bit (pixel)]]=24,"True Color",""))</f>
        <v>True Color</v>
      </c>
      <c r="F1264" s="3">
        <v>145.82</v>
      </c>
      <c r="G1264" s="2" t="s">
        <v>6</v>
      </c>
      <c r="H1264" s="2" t="s">
        <v>7</v>
      </c>
      <c r="I1264" s="1">
        <v>3</v>
      </c>
      <c r="J1264" s="3">
        <v>36.11</v>
      </c>
      <c r="K1264" s="3">
        <v>8.1</v>
      </c>
      <c r="L1264" s="3">
        <f>LOG10(255^2/Table1[[#This Row],[MSE]])*10</f>
        <v>39.045953419892605</v>
      </c>
      <c r="M1264" s="3">
        <f>(Table1[[#This Row],[Ukuran Asli (kb)]]-Table1[[#This Row],[Ukuran Hasil (kb)]])/Table1[[#This Row],[Ukuran Asli (kb)]]*100</f>
        <v>75.236593059936908</v>
      </c>
      <c r="N1264" s="6" t="s">
        <v>245</v>
      </c>
    </row>
    <row r="1265" spans="1:14" ht="15.75" thickBot="1" x14ac:dyDescent="0.3">
      <c r="A1265" s="1">
        <v>1264</v>
      </c>
      <c r="B1265" s="7" t="s">
        <v>201</v>
      </c>
      <c r="C1265" s="38" t="s">
        <v>14</v>
      </c>
      <c r="D1265" s="1">
        <v>24</v>
      </c>
      <c r="E1265" s="4" t="str">
        <f>IF(Table1[[#This Row],[Bit (pixel)]]=8,"Grayscale",IF(Table1[[#This Row],[Bit (pixel)]]=24,"True Color",""))</f>
        <v>True Color</v>
      </c>
      <c r="F1265" s="3">
        <v>145.82</v>
      </c>
      <c r="G1265" s="2" t="s">
        <v>6</v>
      </c>
      <c r="H1265" s="2" t="s">
        <v>11</v>
      </c>
      <c r="I1265" s="1">
        <v>1</v>
      </c>
      <c r="J1265" s="3">
        <v>41.86</v>
      </c>
      <c r="K1265" s="3">
        <v>0.04</v>
      </c>
      <c r="L1265" s="3">
        <f>LOG10(255^2/Table1[[#This Row],[MSE]])*10</f>
        <v>62.110203695399477</v>
      </c>
      <c r="M1265" s="3">
        <f>(Table1[[#This Row],[Ukuran Asli (kb)]]-Table1[[#This Row],[Ukuran Hasil (kb)]])/Table1[[#This Row],[Ukuran Asli (kb)]]*100</f>
        <v>71.293375394321771</v>
      </c>
      <c r="N1265" s="6" t="s">
        <v>245</v>
      </c>
    </row>
    <row r="1266" spans="1:14" ht="15.75" thickBot="1" x14ac:dyDescent="0.3">
      <c r="A1266" s="1">
        <v>1265</v>
      </c>
      <c r="B1266" s="7" t="s">
        <v>201</v>
      </c>
      <c r="C1266" s="38" t="s">
        <v>14</v>
      </c>
      <c r="D1266" s="1">
        <v>24</v>
      </c>
      <c r="E1266" s="4" t="str">
        <f>IF(Table1[[#This Row],[Bit (pixel)]]=8,"Grayscale",IF(Table1[[#This Row],[Bit (pixel)]]=24,"True Color",""))</f>
        <v>True Color</v>
      </c>
      <c r="F1266" s="3">
        <v>145.82</v>
      </c>
      <c r="G1266" s="2" t="s">
        <v>6</v>
      </c>
      <c r="H1266" s="2" t="s">
        <v>11</v>
      </c>
      <c r="I1266" s="1">
        <v>2</v>
      </c>
      <c r="J1266" s="3">
        <v>40.619999999999997</v>
      </c>
      <c r="K1266" s="3">
        <v>2.14</v>
      </c>
      <c r="L1266" s="3">
        <f>LOG10(255^2/Table1[[#This Row],[MSE]])*10</f>
        <v>44.826665875187203</v>
      </c>
      <c r="M1266" s="3">
        <f>(Table1[[#This Row],[Ukuran Asli (kb)]]-Table1[[#This Row],[Ukuran Hasil (kb)]])/Table1[[#This Row],[Ukuran Asli (kb)]]*100</f>
        <v>72.143738856123989</v>
      </c>
      <c r="N1266" s="6" t="s">
        <v>245</v>
      </c>
    </row>
    <row r="1267" spans="1:14" ht="15.75" thickBot="1" x14ac:dyDescent="0.3">
      <c r="A1267" s="1">
        <v>1266</v>
      </c>
      <c r="B1267" s="7" t="s">
        <v>201</v>
      </c>
      <c r="C1267" s="38" t="s">
        <v>14</v>
      </c>
      <c r="D1267" s="1">
        <v>24</v>
      </c>
      <c r="E1267" s="4" t="str">
        <f>IF(Table1[[#This Row],[Bit (pixel)]]=8,"Grayscale",IF(Table1[[#This Row],[Bit (pixel)]]=24,"True Color",""))</f>
        <v>True Color</v>
      </c>
      <c r="F1267" s="3">
        <v>145.82</v>
      </c>
      <c r="G1267" s="2" t="s">
        <v>6</v>
      </c>
      <c r="H1267" s="2" t="s">
        <v>11</v>
      </c>
      <c r="I1267" s="1">
        <v>3</v>
      </c>
      <c r="J1267" s="3">
        <v>38.58</v>
      </c>
      <c r="K1267" s="3">
        <v>6.89</v>
      </c>
      <c r="L1267" s="3">
        <f>LOG10(255^2/Table1[[#This Row],[MSE]])*10</f>
        <v>39.748611389602843</v>
      </c>
      <c r="M1267" s="3">
        <f>(Table1[[#This Row],[Ukuran Asli (kb)]]-Table1[[#This Row],[Ukuran Hasil (kb)]])/Table1[[#This Row],[Ukuran Asli (kb)]]*100</f>
        <v>73.542723906185699</v>
      </c>
      <c r="N1267" s="6" t="s">
        <v>245</v>
      </c>
    </row>
    <row r="1268" spans="1:14" ht="15.75" thickBot="1" x14ac:dyDescent="0.3">
      <c r="A1268" s="1">
        <v>1267</v>
      </c>
      <c r="B1268" s="7" t="s">
        <v>201</v>
      </c>
      <c r="C1268" s="38" t="s">
        <v>14</v>
      </c>
      <c r="D1268" s="1">
        <v>24</v>
      </c>
      <c r="E1268" s="4" t="str">
        <f>IF(Table1[[#This Row],[Bit (pixel)]]=8,"Grayscale",IF(Table1[[#This Row],[Bit (pixel)]]=24,"True Color",""))</f>
        <v>True Color</v>
      </c>
      <c r="F1268" s="3">
        <v>145.82</v>
      </c>
      <c r="G1268" s="2" t="s">
        <v>6</v>
      </c>
      <c r="H1268" s="2" t="s">
        <v>12</v>
      </c>
      <c r="I1268" s="1">
        <v>1</v>
      </c>
      <c r="J1268" s="3">
        <v>41.87</v>
      </c>
      <c r="K1268" s="3">
        <v>0.03</v>
      </c>
      <c r="L1268" s="3">
        <f>LOG10(255^2/Table1[[#This Row],[MSE]])*10</f>
        <v>63.359591061482483</v>
      </c>
      <c r="M1268" s="3">
        <f>(Table1[[#This Row],[Ukuran Asli (kb)]]-Table1[[#This Row],[Ukuran Hasil (kb)]])/Table1[[#This Row],[Ukuran Asli (kb)]]*100</f>
        <v>71.286517624468516</v>
      </c>
      <c r="N1268" s="6" t="s">
        <v>245</v>
      </c>
    </row>
    <row r="1269" spans="1:14" ht="15.75" thickBot="1" x14ac:dyDescent="0.3">
      <c r="A1269" s="1">
        <v>1268</v>
      </c>
      <c r="B1269" s="7" t="s">
        <v>201</v>
      </c>
      <c r="C1269" s="38" t="s">
        <v>14</v>
      </c>
      <c r="D1269" s="1">
        <v>24</v>
      </c>
      <c r="E1269" s="4" t="str">
        <f>IF(Table1[[#This Row],[Bit (pixel)]]=8,"Grayscale",IF(Table1[[#This Row],[Bit (pixel)]]=24,"True Color",""))</f>
        <v>True Color</v>
      </c>
      <c r="F1269" s="3">
        <v>145.82</v>
      </c>
      <c r="G1269" s="2" t="s">
        <v>6</v>
      </c>
      <c r="H1269" s="2" t="s">
        <v>12</v>
      </c>
      <c r="I1269" s="1">
        <v>2</v>
      </c>
      <c r="J1269" s="3">
        <v>40.6</v>
      </c>
      <c r="K1269" s="3">
        <v>2.09</v>
      </c>
      <c r="L1269" s="3">
        <f>LOG10(255^2/Table1[[#This Row],[MSE]])*10</f>
        <v>44.929340747568567</v>
      </c>
      <c r="M1269" s="3">
        <f>(Table1[[#This Row],[Ukuran Asli (kb)]]-Table1[[#This Row],[Ukuran Hasil (kb)]])/Table1[[#This Row],[Ukuran Asli (kb)]]*100</f>
        <v>72.157454395830484</v>
      </c>
      <c r="N1269" s="6" t="s">
        <v>245</v>
      </c>
    </row>
    <row r="1270" spans="1:14" ht="15.75" thickBot="1" x14ac:dyDescent="0.3">
      <c r="A1270" s="1">
        <v>1269</v>
      </c>
      <c r="B1270" s="7" t="s">
        <v>201</v>
      </c>
      <c r="C1270" s="38" t="s">
        <v>14</v>
      </c>
      <c r="D1270" s="1">
        <v>24</v>
      </c>
      <c r="E1270" s="4" t="str">
        <f>IF(Table1[[#This Row],[Bit (pixel)]]=8,"Grayscale",IF(Table1[[#This Row],[Bit (pixel)]]=24,"True Color",""))</f>
        <v>True Color</v>
      </c>
      <c r="F1270" s="3">
        <v>145.82</v>
      </c>
      <c r="G1270" s="2" t="s">
        <v>6</v>
      </c>
      <c r="H1270" s="2" t="s">
        <v>12</v>
      </c>
      <c r="I1270" s="1">
        <v>3</v>
      </c>
      <c r="J1270" s="3">
        <v>38.65</v>
      </c>
      <c r="K1270" s="3">
        <v>6.55</v>
      </c>
      <c r="L1270" s="3">
        <f>LOG10(255^2/Table1[[#This Row],[MSE]])*10</f>
        <v>39.968390608761275</v>
      </c>
      <c r="M1270" s="3">
        <f>(Table1[[#This Row],[Ukuran Asli (kb)]]-Table1[[#This Row],[Ukuran Hasil (kb)]])/Table1[[#This Row],[Ukuran Asli (kb)]]*100</f>
        <v>73.494719517212985</v>
      </c>
      <c r="N1270" s="6" t="s">
        <v>245</v>
      </c>
    </row>
    <row r="1271" spans="1:14" ht="15.75" thickBot="1" x14ac:dyDescent="0.3">
      <c r="A1271" s="1">
        <v>1270</v>
      </c>
      <c r="B1271" s="7" t="s">
        <v>202</v>
      </c>
      <c r="C1271" s="38" t="s">
        <v>14</v>
      </c>
      <c r="D1271" s="1">
        <v>8</v>
      </c>
      <c r="E1271" s="4" t="str">
        <f>IF(Table1[[#This Row],[Bit (pixel)]]=8,"Grayscale",IF(Table1[[#This Row],[Bit (pixel)]]=24,"True Color",""))</f>
        <v>Grayscale</v>
      </c>
      <c r="F1271" s="3">
        <v>67.959999999999994</v>
      </c>
      <c r="G1271" s="2" t="s">
        <v>6</v>
      </c>
      <c r="H1271" s="2" t="s">
        <v>7</v>
      </c>
      <c r="I1271" s="1">
        <v>1</v>
      </c>
      <c r="J1271" s="3">
        <v>15.44</v>
      </c>
      <c r="K1271" s="3">
        <v>0.15</v>
      </c>
      <c r="L1271" s="3">
        <f>LOG10(255^2/Table1[[#This Row],[MSE]])*10</f>
        <v>56.369891018122289</v>
      </c>
      <c r="M1271" s="3">
        <f>(Table1[[#This Row],[Ukuran Asli (kb)]]-Table1[[#This Row],[Ukuran Hasil (kb)]])/Table1[[#This Row],[Ukuran Asli (kb)]]*100</f>
        <v>77.28075338434374</v>
      </c>
      <c r="N1271" s="6" t="s">
        <v>245</v>
      </c>
    </row>
    <row r="1272" spans="1:14" ht="15.75" thickBot="1" x14ac:dyDescent="0.3">
      <c r="A1272" s="1">
        <v>1271</v>
      </c>
      <c r="B1272" s="7" t="s">
        <v>202</v>
      </c>
      <c r="C1272" s="38" t="s">
        <v>14</v>
      </c>
      <c r="D1272" s="1">
        <v>8</v>
      </c>
      <c r="E1272" s="4" t="str">
        <f>IF(Table1[[#This Row],[Bit (pixel)]]=8,"Grayscale",IF(Table1[[#This Row],[Bit (pixel)]]=24,"True Color",""))</f>
        <v>Grayscale</v>
      </c>
      <c r="F1272" s="3">
        <v>67.959999999999994</v>
      </c>
      <c r="G1272" s="2" t="s">
        <v>6</v>
      </c>
      <c r="H1272" s="2" t="s">
        <v>7</v>
      </c>
      <c r="I1272" s="1">
        <v>2</v>
      </c>
      <c r="J1272" s="3">
        <v>13.96</v>
      </c>
      <c r="K1272" s="3">
        <v>0.56999999999999995</v>
      </c>
      <c r="L1272" s="3">
        <f>LOG10(255^2/Table1[[#This Row],[MSE]])*10</f>
        <v>50.572055051954187</v>
      </c>
      <c r="M1272" s="3">
        <f>(Table1[[#This Row],[Ukuran Asli (kb)]]-Table1[[#This Row],[Ukuran Hasil (kb)]])/Table1[[#This Row],[Ukuran Asli (kb)]]*100</f>
        <v>79.4585050029429</v>
      </c>
      <c r="N1272" s="6" t="s">
        <v>245</v>
      </c>
    </row>
    <row r="1273" spans="1:14" ht="15.75" thickBot="1" x14ac:dyDescent="0.3">
      <c r="A1273" s="1">
        <v>1272</v>
      </c>
      <c r="B1273" s="7" t="s">
        <v>202</v>
      </c>
      <c r="C1273" s="38" t="s">
        <v>14</v>
      </c>
      <c r="D1273" s="1">
        <v>8</v>
      </c>
      <c r="E1273" s="4" t="str">
        <f>IF(Table1[[#This Row],[Bit (pixel)]]=8,"Grayscale",IF(Table1[[#This Row],[Bit (pixel)]]=24,"True Color",""))</f>
        <v>Grayscale</v>
      </c>
      <c r="F1273" s="3">
        <v>67.959999999999994</v>
      </c>
      <c r="G1273" s="2" t="s">
        <v>6</v>
      </c>
      <c r="H1273" s="2" t="s">
        <v>7</v>
      </c>
      <c r="I1273" s="1">
        <v>3</v>
      </c>
      <c r="J1273" s="3">
        <v>11.83</v>
      </c>
      <c r="K1273" s="3">
        <v>2.4300000000000002</v>
      </c>
      <c r="L1273" s="3">
        <f>LOG10(255^2/Table1[[#This Row],[MSE]])*10</f>
        <v>44.274740872695979</v>
      </c>
      <c r="M1273" s="3">
        <f>(Table1[[#This Row],[Ukuran Asli (kb)]]-Table1[[#This Row],[Ukuran Hasil (kb)]])/Table1[[#This Row],[Ukuran Asli (kb)]]*100</f>
        <v>82.592701589170105</v>
      </c>
      <c r="N1273" s="6" t="s">
        <v>245</v>
      </c>
    </row>
    <row r="1274" spans="1:14" ht="15.75" thickBot="1" x14ac:dyDescent="0.3">
      <c r="A1274" s="1">
        <v>1273</v>
      </c>
      <c r="B1274" s="7" t="s">
        <v>202</v>
      </c>
      <c r="C1274" s="38" t="s">
        <v>14</v>
      </c>
      <c r="D1274" s="1">
        <v>8</v>
      </c>
      <c r="E1274" s="4" t="str">
        <f>IF(Table1[[#This Row],[Bit (pixel)]]=8,"Grayscale",IF(Table1[[#This Row],[Bit (pixel)]]=24,"True Color",""))</f>
        <v>Grayscale</v>
      </c>
      <c r="F1274" s="3">
        <v>67.959999999999994</v>
      </c>
      <c r="G1274" s="2" t="s">
        <v>6</v>
      </c>
      <c r="H1274" s="2" t="s">
        <v>11</v>
      </c>
      <c r="I1274" s="1">
        <v>1</v>
      </c>
      <c r="J1274" s="3">
        <v>15.55</v>
      </c>
      <c r="K1274" s="3">
        <v>1.011E-3</v>
      </c>
      <c r="L1274" s="3">
        <f>LOG10(255^2/Table1[[#This Row],[MSE]])*10</f>
        <v>78.083292052769082</v>
      </c>
      <c r="M1274" s="3">
        <f>(Table1[[#This Row],[Ukuran Asli (kb)]]-Table1[[#This Row],[Ukuran Hasil (kb)]])/Table1[[#This Row],[Ukuran Asli (kb)]]*100</f>
        <v>77.118893466745135</v>
      </c>
      <c r="N1274" s="6" t="s">
        <v>245</v>
      </c>
    </row>
    <row r="1275" spans="1:14" ht="15.75" thickBot="1" x14ac:dyDescent="0.3">
      <c r="A1275" s="1">
        <v>1274</v>
      </c>
      <c r="B1275" s="7" t="s">
        <v>202</v>
      </c>
      <c r="C1275" s="38" t="s">
        <v>14</v>
      </c>
      <c r="D1275" s="1">
        <v>8</v>
      </c>
      <c r="E1275" s="4" t="str">
        <f>IF(Table1[[#This Row],[Bit (pixel)]]=8,"Grayscale",IF(Table1[[#This Row],[Bit (pixel)]]=24,"True Color",""))</f>
        <v>Grayscale</v>
      </c>
      <c r="F1275" s="3">
        <v>67.959999999999994</v>
      </c>
      <c r="G1275" s="2" t="s">
        <v>6</v>
      </c>
      <c r="H1275" s="2" t="s">
        <v>11</v>
      </c>
      <c r="I1275" s="1">
        <v>2</v>
      </c>
      <c r="J1275" s="3">
        <v>15.34</v>
      </c>
      <c r="K1275" s="3">
        <v>0.13</v>
      </c>
      <c r="L1275" s="3">
        <f>LOG10(255^2/Table1[[#This Row],[MSE]])*10</f>
        <v>56.99137008561074</v>
      </c>
      <c r="M1275" s="3">
        <f>(Table1[[#This Row],[Ukuran Asli (kb)]]-Table1[[#This Row],[Ukuran Hasil (kb)]])/Table1[[#This Row],[Ukuran Asli (kb)]]*100</f>
        <v>77.427898763978803</v>
      </c>
      <c r="N1275" s="6" t="s">
        <v>245</v>
      </c>
    </row>
    <row r="1276" spans="1:14" ht="15.75" thickBot="1" x14ac:dyDescent="0.3">
      <c r="A1276" s="1">
        <v>1275</v>
      </c>
      <c r="B1276" s="7" t="s">
        <v>202</v>
      </c>
      <c r="C1276" s="38" t="s">
        <v>14</v>
      </c>
      <c r="D1276" s="1">
        <v>8</v>
      </c>
      <c r="E1276" s="4" t="str">
        <f>IF(Table1[[#This Row],[Bit (pixel)]]=8,"Grayscale",IF(Table1[[#This Row],[Bit (pixel)]]=24,"True Color",""))</f>
        <v>Grayscale</v>
      </c>
      <c r="F1276" s="3">
        <v>67.959999999999994</v>
      </c>
      <c r="G1276" s="2" t="s">
        <v>6</v>
      </c>
      <c r="H1276" s="2" t="s">
        <v>11</v>
      </c>
      <c r="I1276" s="1">
        <v>3</v>
      </c>
      <c r="J1276" s="3">
        <v>14.28</v>
      </c>
      <c r="K1276" s="3">
        <v>0.69</v>
      </c>
      <c r="L1276" s="3">
        <f>LOG10(255^2/Table1[[#This Row],[MSE]])*10</f>
        <v>49.742312701306552</v>
      </c>
      <c r="M1276" s="3">
        <f>(Table1[[#This Row],[Ukuran Asli (kb)]]-Table1[[#This Row],[Ukuran Hasil (kb)]])/Table1[[#This Row],[Ukuran Asli (kb)]]*100</f>
        <v>78.987639788110656</v>
      </c>
      <c r="N1276" s="6" t="s">
        <v>245</v>
      </c>
    </row>
    <row r="1277" spans="1:14" ht="15.75" thickBot="1" x14ac:dyDescent="0.3">
      <c r="A1277" s="1">
        <v>1276</v>
      </c>
      <c r="B1277" s="7" t="s">
        <v>202</v>
      </c>
      <c r="C1277" s="38" t="s">
        <v>14</v>
      </c>
      <c r="D1277" s="1">
        <v>8</v>
      </c>
      <c r="E1277" s="4" t="str">
        <f>IF(Table1[[#This Row],[Bit (pixel)]]=8,"Grayscale",IF(Table1[[#This Row],[Bit (pixel)]]=24,"True Color",""))</f>
        <v>Grayscale</v>
      </c>
      <c r="F1277" s="3">
        <v>67.959999999999994</v>
      </c>
      <c r="G1277" s="2" t="s">
        <v>6</v>
      </c>
      <c r="H1277" s="2" t="s">
        <v>12</v>
      </c>
      <c r="I1277" s="1">
        <v>1</v>
      </c>
      <c r="J1277" s="3">
        <v>15.55</v>
      </c>
      <c r="K1277" s="3">
        <v>1.1999999999999999E-3</v>
      </c>
      <c r="L1277" s="3">
        <f>LOG10(255^2/Table1[[#This Row],[MSE]])*10</f>
        <v>77.338991148202865</v>
      </c>
      <c r="M1277" s="3">
        <f>(Table1[[#This Row],[Ukuran Asli (kb)]]-Table1[[#This Row],[Ukuran Hasil (kb)]])/Table1[[#This Row],[Ukuran Asli (kb)]]*100</f>
        <v>77.118893466745135</v>
      </c>
      <c r="N1277" s="6" t="s">
        <v>245</v>
      </c>
    </row>
    <row r="1278" spans="1:14" ht="15.75" thickBot="1" x14ac:dyDescent="0.3">
      <c r="A1278" s="1">
        <v>1277</v>
      </c>
      <c r="B1278" s="7" t="s">
        <v>202</v>
      </c>
      <c r="C1278" s="38" t="s">
        <v>14</v>
      </c>
      <c r="D1278" s="1">
        <v>8</v>
      </c>
      <c r="E1278" s="4" t="str">
        <f>IF(Table1[[#This Row],[Bit (pixel)]]=8,"Grayscale",IF(Table1[[#This Row],[Bit (pixel)]]=24,"True Color",""))</f>
        <v>Grayscale</v>
      </c>
      <c r="F1278" s="3">
        <v>67.959999999999994</v>
      </c>
      <c r="G1278" s="2" t="s">
        <v>6</v>
      </c>
      <c r="H1278" s="2" t="s">
        <v>12</v>
      </c>
      <c r="I1278" s="1">
        <v>2</v>
      </c>
      <c r="J1278" s="3">
        <v>15.39</v>
      </c>
      <c r="K1278" s="3">
        <v>0.15</v>
      </c>
      <c r="L1278" s="3">
        <f>LOG10(255^2/Table1[[#This Row],[MSE]])*10</f>
        <v>56.369891018122289</v>
      </c>
      <c r="M1278" s="3">
        <f>(Table1[[#This Row],[Ukuran Asli (kb)]]-Table1[[#This Row],[Ukuran Hasil (kb)]])/Table1[[#This Row],[Ukuran Asli (kb)]]*100</f>
        <v>77.354326074161278</v>
      </c>
      <c r="N1278" s="6" t="s">
        <v>245</v>
      </c>
    </row>
    <row r="1279" spans="1:14" ht="15.75" thickBot="1" x14ac:dyDescent="0.3">
      <c r="A1279" s="1">
        <v>1278</v>
      </c>
      <c r="B1279" s="7" t="s">
        <v>202</v>
      </c>
      <c r="C1279" s="38" t="s">
        <v>14</v>
      </c>
      <c r="D1279" s="1">
        <v>8</v>
      </c>
      <c r="E1279" s="4" t="str">
        <f>IF(Table1[[#This Row],[Bit (pixel)]]=8,"Grayscale",IF(Table1[[#This Row],[Bit (pixel)]]=24,"True Color",""))</f>
        <v>Grayscale</v>
      </c>
      <c r="F1279" s="3">
        <v>67.959999999999994</v>
      </c>
      <c r="G1279" s="2" t="s">
        <v>6</v>
      </c>
      <c r="H1279" s="2" t="s">
        <v>12</v>
      </c>
      <c r="I1279" s="1">
        <v>3</v>
      </c>
      <c r="J1279" s="3">
        <v>14.29</v>
      </c>
      <c r="K1279" s="3">
        <v>0.69</v>
      </c>
      <c r="L1279" s="3">
        <f>LOG10(255^2/Table1[[#This Row],[MSE]])*10</f>
        <v>49.742312701306552</v>
      </c>
      <c r="M1279" s="3">
        <f>(Table1[[#This Row],[Ukuran Asli (kb)]]-Table1[[#This Row],[Ukuran Hasil (kb)]])/Table1[[#This Row],[Ukuran Asli (kb)]]*100</f>
        <v>78.972925250147142</v>
      </c>
      <c r="N1279" s="6" t="s">
        <v>245</v>
      </c>
    </row>
    <row r="1280" spans="1:14" ht="15.75" thickBot="1" x14ac:dyDescent="0.3">
      <c r="A1280" s="1">
        <v>1279</v>
      </c>
      <c r="B1280" s="7" t="s">
        <v>203</v>
      </c>
      <c r="C1280" s="38" t="s">
        <v>14</v>
      </c>
      <c r="D1280" s="1">
        <v>24</v>
      </c>
      <c r="E1280" s="4" t="str">
        <f>IF(Table1[[#This Row],[Bit (pixel)]]=8,"Grayscale",IF(Table1[[#This Row],[Bit (pixel)]]=24,"True Color",""))</f>
        <v>True Color</v>
      </c>
      <c r="F1280" s="3">
        <v>1661.44</v>
      </c>
      <c r="G1280" s="2" t="s">
        <v>213</v>
      </c>
      <c r="H1280" s="2" t="s">
        <v>7</v>
      </c>
      <c r="I1280" s="1">
        <v>1</v>
      </c>
      <c r="J1280" s="3">
        <v>200.31</v>
      </c>
      <c r="K1280" s="3">
        <v>0.01</v>
      </c>
      <c r="L1280" s="3">
        <f>LOG10(255^2/Table1[[#This Row],[MSE]])*10</f>
        <v>68.130803608679102</v>
      </c>
      <c r="M1280" s="3">
        <f>(Table1[[#This Row],[Ukuran Asli (kb)]]-Table1[[#This Row],[Ukuran Hasil (kb)]])/Table1[[#This Row],[Ukuran Asli (kb)]]*100</f>
        <v>87.943591101694921</v>
      </c>
      <c r="N1280" s="6" t="s">
        <v>245</v>
      </c>
    </row>
    <row r="1281" spans="1:14" ht="15.75" thickBot="1" x14ac:dyDescent="0.3">
      <c r="A1281" s="1">
        <v>1280</v>
      </c>
      <c r="B1281" s="7" t="s">
        <v>203</v>
      </c>
      <c r="C1281" s="38" t="s">
        <v>14</v>
      </c>
      <c r="D1281" s="1">
        <v>24</v>
      </c>
      <c r="E1281" s="4" t="str">
        <f>IF(Table1[[#This Row],[Bit (pixel)]]=8,"Grayscale",IF(Table1[[#This Row],[Bit (pixel)]]=24,"True Color",""))</f>
        <v>True Color</v>
      </c>
      <c r="F1281" s="3">
        <v>1661.44</v>
      </c>
      <c r="G1281" s="2" t="s">
        <v>213</v>
      </c>
      <c r="H1281" s="2" t="s">
        <v>7</v>
      </c>
      <c r="I1281" s="1">
        <v>2</v>
      </c>
      <c r="J1281" s="3">
        <v>189.14</v>
      </c>
      <c r="K1281" s="3">
        <v>0.1</v>
      </c>
      <c r="L1281" s="3">
        <f>LOG10(255^2/Table1[[#This Row],[MSE]])*10</f>
        <v>58.130803608679102</v>
      </c>
      <c r="M1281" s="3">
        <f>(Table1[[#This Row],[Ukuran Asli (kb)]]-Table1[[#This Row],[Ukuran Hasil (kb)]])/Table1[[#This Row],[Ukuran Asli (kb)]]*100</f>
        <v>88.615899460708789</v>
      </c>
      <c r="N1281" s="6" t="s">
        <v>245</v>
      </c>
    </row>
    <row r="1282" spans="1:14" ht="15.75" thickBot="1" x14ac:dyDescent="0.3">
      <c r="A1282" s="1">
        <v>1281</v>
      </c>
      <c r="B1282" s="7" t="s">
        <v>203</v>
      </c>
      <c r="C1282" s="38" t="s">
        <v>14</v>
      </c>
      <c r="D1282" s="1">
        <v>24</v>
      </c>
      <c r="E1282" s="4" t="str">
        <f>IF(Table1[[#This Row],[Bit (pixel)]]=8,"Grayscale",IF(Table1[[#This Row],[Bit (pixel)]]=24,"True Color",""))</f>
        <v>True Color</v>
      </c>
      <c r="F1282" s="3">
        <v>1661.44</v>
      </c>
      <c r="G1282" s="2" t="s">
        <v>213</v>
      </c>
      <c r="H1282" s="2" t="s">
        <v>7</v>
      </c>
      <c r="I1282" s="1">
        <v>3</v>
      </c>
      <c r="J1282" s="3">
        <v>162.77000000000001</v>
      </c>
      <c r="K1282" s="3">
        <v>0.28000000000000003</v>
      </c>
      <c r="L1282" s="3">
        <f>LOG10(255^2/Table1[[#This Row],[MSE]])*10</f>
        <v>53.659223295256915</v>
      </c>
      <c r="M1282" s="3">
        <f>(Table1[[#This Row],[Ukuran Asli (kb)]]-Table1[[#This Row],[Ukuran Hasil (kb)]])/Table1[[#This Row],[Ukuran Asli (kb)]]*100</f>
        <v>90.203076848998464</v>
      </c>
      <c r="N1282" s="6" t="s">
        <v>245</v>
      </c>
    </row>
    <row r="1283" spans="1:14" ht="15.75" thickBot="1" x14ac:dyDescent="0.3">
      <c r="A1283" s="1">
        <v>1282</v>
      </c>
      <c r="B1283" s="7" t="s">
        <v>203</v>
      </c>
      <c r="C1283" s="38" t="s">
        <v>14</v>
      </c>
      <c r="D1283" s="1">
        <v>24</v>
      </c>
      <c r="E1283" s="4" t="str">
        <f>IF(Table1[[#This Row],[Bit (pixel)]]=8,"Grayscale",IF(Table1[[#This Row],[Bit (pixel)]]=24,"True Color",""))</f>
        <v>True Color</v>
      </c>
      <c r="F1283" s="3">
        <v>1661.44</v>
      </c>
      <c r="G1283" s="2" t="s">
        <v>213</v>
      </c>
      <c r="H1283" s="2" t="s">
        <v>11</v>
      </c>
      <c r="I1283" s="1">
        <v>1</v>
      </c>
      <c r="J1283" s="3">
        <v>200.31</v>
      </c>
      <c r="K1283" s="3">
        <v>2.0600000000000002E-3</v>
      </c>
      <c r="L1283" s="3">
        <f>LOG10(255^2/Table1[[#This Row],[MSE]])*10</f>
        <v>74.99213140498756</v>
      </c>
      <c r="M1283" s="3">
        <f>(Table1[[#This Row],[Ukuran Asli (kb)]]-Table1[[#This Row],[Ukuran Hasil (kb)]])/Table1[[#This Row],[Ukuran Asli (kb)]]*100</f>
        <v>87.943591101694921</v>
      </c>
      <c r="N1283" s="6" t="s">
        <v>245</v>
      </c>
    </row>
    <row r="1284" spans="1:14" ht="15.75" thickBot="1" x14ac:dyDescent="0.3">
      <c r="A1284" s="1">
        <v>1283</v>
      </c>
      <c r="B1284" s="7" t="s">
        <v>203</v>
      </c>
      <c r="C1284" s="38" t="s">
        <v>14</v>
      </c>
      <c r="D1284" s="1">
        <v>24</v>
      </c>
      <c r="E1284" s="4" t="str">
        <f>IF(Table1[[#This Row],[Bit (pixel)]]=8,"Grayscale",IF(Table1[[#This Row],[Bit (pixel)]]=24,"True Color",""))</f>
        <v>True Color</v>
      </c>
      <c r="F1284" s="3">
        <v>1661.44</v>
      </c>
      <c r="G1284" s="2" t="s">
        <v>213</v>
      </c>
      <c r="H1284" s="2" t="s">
        <v>11</v>
      </c>
      <c r="I1284" s="1">
        <v>2</v>
      </c>
      <c r="J1284" s="3">
        <v>191.86</v>
      </c>
      <c r="K1284" s="3">
        <v>0.08</v>
      </c>
      <c r="L1284" s="3">
        <f>LOG10(255^2/Table1[[#This Row],[MSE]])*10</f>
        <v>59.099903738759672</v>
      </c>
      <c r="M1284" s="3">
        <f>(Table1[[#This Row],[Ukuran Asli (kb)]]-Table1[[#This Row],[Ukuran Hasil (kb)]])/Table1[[#This Row],[Ukuran Asli (kb)]]*100</f>
        <v>88.452186055469951</v>
      </c>
      <c r="N1284" s="6" t="s">
        <v>245</v>
      </c>
    </row>
    <row r="1285" spans="1:14" ht="15.75" thickBot="1" x14ac:dyDescent="0.3">
      <c r="A1285" s="1">
        <v>1284</v>
      </c>
      <c r="B1285" s="7" t="s">
        <v>203</v>
      </c>
      <c r="C1285" s="38" t="s">
        <v>14</v>
      </c>
      <c r="D1285" s="1">
        <v>24</v>
      </c>
      <c r="E1285" s="4" t="str">
        <f>IF(Table1[[#This Row],[Bit (pixel)]]=8,"Grayscale",IF(Table1[[#This Row],[Bit (pixel)]]=24,"True Color",""))</f>
        <v>True Color</v>
      </c>
      <c r="F1285" s="3">
        <v>1661.44</v>
      </c>
      <c r="G1285" s="2" t="s">
        <v>213</v>
      </c>
      <c r="H1285" s="2" t="s">
        <v>11</v>
      </c>
      <c r="I1285" s="1">
        <v>3</v>
      </c>
      <c r="J1285" s="3">
        <v>177.35</v>
      </c>
      <c r="K1285" s="3">
        <v>0.19</v>
      </c>
      <c r="L1285" s="3">
        <f>LOG10(255^2/Table1[[#This Row],[MSE]])*10</f>
        <v>55.343267599150813</v>
      </c>
      <c r="M1285" s="3">
        <f>(Table1[[#This Row],[Ukuran Asli (kb)]]-Table1[[#This Row],[Ukuran Hasil (kb)]])/Table1[[#This Row],[Ukuran Asli (kb)]]*100</f>
        <v>89.325524845916803</v>
      </c>
      <c r="N1285" s="6" t="s">
        <v>245</v>
      </c>
    </row>
    <row r="1286" spans="1:14" ht="15.75" thickBot="1" x14ac:dyDescent="0.3">
      <c r="A1286" s="1">
        <v>1285</v>
      </c>
      <c r="B1286" s="7" t="s">
        <v>203</v>
      </c>
      <c r="C1286" s="38" t="s">
        <v>14</v>
      </c>
      <c r="D1286" s="1">
        <v>24</v>
      </c>
      <c r="E1286" s="4" t="str">
        <f>IF(Table1[[#This Row],[Bit (pixel)]]=8,"Grayscale",IF(Table1[[#This Row],[Bit (pixel)]]=24,"True Color",""))</f>
        <v>True Color</v>
      </c>
      <c r="F1286" s="3">
        <v>1661.44</v>
      </c>
      <c r="G1286" s="2" t="s">
        <v>213</v>
      </c>
      <c r="H1286" s="2" t="s">
        <v>12</v>
      </c>
      <c r="I1286" s="1">
        <v>1</v>
      </c>
      <c r="J1286" s="3">
        <v>200.31</v>
      </c>
      <c r="K1286" s="3">
        <v>2.5600000000000002E-3</v>
      </c>
      <c r="L1286" s="3">
        <f>LOG10(255^2/Table1[[#This Row],[MSE]])*10</f>
        <v>74.048403955560616</v>
      </c>
      <c r="M1286" s="3">
        <f>(Table1[[#This Row],[Ukuran Asli (kb)]]-Table1[[#This Row],[Ukuran Hasil (kb)]])/Table1[[#This Row],[Ukuran Asli (kb)]]*100</f>
        <v>87.943591101694921</v>
      </c>
      <c r="N1286" s="6" t="s">
        <v>245</v>
      </c>
    </row>
    <row r="1287" spans="1:14" ht="15.75" thickBot="1" x14ac:dyDescent="0.3">
      <c r="A1287" s="1">
        <v>1286</v>
      </c>
      <c r="B1287" s="7" t="s">
        <v>203</v>
      </c>
      <c r="C1287" s="38" t="s">
        <v>14</v>
      </c>
      <c r="D1287" s="1">
        <v>24</v>
      </c>
      <c r="E1287" s="4" t="str">
        <f>IF(Table1[[#This Row],[Bit (pixel)]]=8,"Grayscale",IF(Table1[[#This Row],[Bit (pixel)]]=24,"True Color",""))</f>
        <v>True Color</v>
      </c>
      <c r="F1287" s="3">
        <v>1661.44</v>
      </c>
      <c r="G1287" s="2" t="s">
        <v>213</v>
      </c>
      <c r="H1287" s="2" t="s">
        <v>12</v>
      </c>
      <c r="I1287" s="1">
        <v>2</v>
      </c>
      <c r="J1287" s="3">
        <v>191.1</v>
      </c>
      <c r="K1287" s="3">
        <v>0.08</v>
      </c>
      <c r="L1287" s="3">
        <f>LOG10(255^2/Table1[[#This Row],[MSE]])*10</f>
        <v>59.099903738759672</v>
      </c>
      <c r="M1287" s="3">
        <f>(Table1[[#This Row],[Ukuran Asli (kb)]]-Table1[[#This Row],[Ukuran Hasil (kb)]])/Table1[[#This Row],[Ukuran Asli (kb)]]*100</f>
        <v>88.497929506933744</v>
      </c>
      <c r="N1287" s="6" t="s">
        <v>245</v>
      </c>
    </row>
    <row r="1288" spans="1:14" ht="15.75" thickBot="1" x14ac:dyDescent="0.3">
      <c r="A1288" s="1">
        <v>1287</v>
      </c>
      <c r="B1288" s="7" t="s">
        <v>203</v>
      </c>
      <c r="C1288" s="38" t="s">
        <v>14</v>
      </c>
      <c r="D1288" s="1">
        <v>24</v>
      </c>
      <c r="E1288" s="4" t="str">
        <f>IF(Table1[[#This Row],[Bit (pixel)]]=8,"Grayscale",IF(Table1[[#This Row],[Bit (pixel)]]=24,"True Color",""))</f>
        <v>True Color</v>
      </c>
      <c r="F1288" s="3">
        <v>1661.44</v>
      </c>
      <c r="G1288" s="2" t="s">
        <v>213</v>
      </c>
      <c r="H1288" s="2" t="s">
        <v>12</v>
      </c>
      <c r="I1288" s="1">
        <v>3</v>
      </c>
      <c r="J1288" s="3">
        <v>176.07</v>
      </c>
      <c r="K1288" s="3">
        <v>0.19</v>
      </c>
      <c r="L1288" s="3">
        <f>LOG10(255^2/Table1[[#This Row],[MSE]])*10</f>
        <v>55.343267599150813</v>
      </c>
      <c r="M1288" s="3">
        <f>(Table1[[#This Row],[Ukuran Asli (kb)]]-Table1[[#This Row],[Ukuran Hasil (kb)]])/Table1[[#This Row],[Ukuran Asli (kb)]]*100</f>
        <v>89.402566448382132</v>
      </c>
      <c r="N1288" s="6" t="s">
        <v>245</v>
      </c>
    </row>
    <row r="1289" spans="1:14" ht="15.75" thickBot="1" x14ac:dyDescent="0.3">
      <c r="A1289" s="1">
        <v>1288</v>
      </c>
      <c r="B1289" s="7" t="s">
        <v>204</v>
      </c>
      <c r="C1289" s="38" t="s">
        <v>14</v>
      </c>
      <c r="D1289" s="1">
        <v>24</v>
      </c>
      <c r="E1289" s="4" t="str">
        <f>IF(Table1[[#This Row],[Bit (pixel)]]=8,"Grayscale",IF(Table1[[#This Row],[Bit (pixel)]]=24,"True Color",""))</f>
        <v>True Color</v>
      </c>
      <c r="F1289" s="3">
        <v>202.54</v>
      </c>
      <c r="G1289" s="2" t="s">
        <v>6</v>
      </c>
      <c r="H1289" s="2" t="s">
        <v>7</v>
      </c>
      <c r="I1289" s="1">
        <v>1</v>
      </c>
      <c r="J1289" s="3">
        <v>58.14</v>
      </c>
      <c r="K1289" s="3">
        <v>0.28999999999999998</v>
      </c>
      <c r="L1289" s="3">
        <f>LOG10(255^2/Table1[[#This Row],[MSE]])*10</f>
        <v>53.506823629689542</v>
      </c>
      <c r="M1289" s="3">
        <f>(Table1[[#This Row],[Ukuran Asli (kb)]]-Table1[[#This Row],[Ukuran Hasil (kb)]])/Table1[[#This Row],[Ukuran Asli (kb)]]*100</f>
        <v>71.294559099437137</v>
      </c>
      <c r="N1289" s="6" t="s">
        <v>245</v>
      </c>
    </row>
    <row r="1290" spans="1:14" ht="15.75" thickBot="1" x14ac:dyDescent="0.3">
      <c r="A1290" s="1">
        <v>1289</v>
      </c>
      <c r="B1290" s="7" t="s">
        <v>204</v>
      </c>
      <c r="C1290" s="38" t="s">
        <v>14</v>
      </c>
      <c r="D1290" s="1">
        <v>24</v>
      </c>
      <c r="E1290" s="4" t="str">
        <f>IF(Table1[[#This Row],[Bit (pixel)]]=8,"Grayscale",IF(Table1[[#This Row],[Bit (pixel)]]=24,"True Color",""))</f>
        <v>True Color</v>
      </c>
      <c r="F1290" s="3">
        <v>202.54</v>
      </c>
      <c r="G1290" s="2" t="s">
        <v>6</v>
      </c>
      <c r="H1290" s="2" t="s">
        <v>7</v>
      </c>
      <c r="I1290" s="1">
        <v>2</v>
      </c>
      <c r="J1290" s="3">
        <v>54.45</v>
      </c>
      <c r="K1290" s="3">
        <v>5.13</v>
      </c>
      <c r="L1290" s="3">
        <f>LOG10(255^2/Table1[[#This Row],[MSE]])*10</f>
        <v>41.029629957560942</v>
      </c>
      <c r="M1290" s="3">
        <f>(Table1[[#This Row],[Ukuran Asli (kb)]]-Table1[[#This Row],[Ukuran Hasil (kb)]])/Table1[[#This Row],[Ukuran Asli (kb)]]*100</f>
        <v>73.116421447615281</v>
      </c>
      <c r="N1290" s="6" t="s">
        <v>245</v>
      </c>
    </row>
    <row r="1291" spans="1:14" ht="15.75" thickBot="1" x14ac:dyDescent="0.3">
      <c r="A1291" s="1">
        <v>1290</v>
      </c>
      <c r="B1291" s="7" t="s">
        <v>204</v>
      </c>
      <c r="C1291" s="38" t="s">
        <v>14</v>
      </c>
      <c r="D1291" s="1">
        <v>24</v>
      </c>
      <c r="E1291" s="4" t="str">
        <f>IF(Table1[[#This Row],[Bit (pixel)]]=8,"Grayscale",IF(Table1[[#This Row],[Bit (pixel)]]=24,"True Color",""))</f>
        <v>True Color</v>
      </c>
      <c r="F1291" s="3">
        <v>202.54</v>
      </c>
      <c r="G1291" s="2" t="s">
        <v>6</v>
      </c>
      <c r="H1291" s="2" t="s">
        <v>7</v>
      </c>
      <c r="I1291" s="1">
        <v>3</v>
      </c>
      <c r="J1291" s="3">
        <v>51.85</v>
      </c>
      <c r="K1291" s="3">
        <v>7.71</v>
      </c>
      <c r="L1291" s="3">
        <f>LOG10(255^2/Table1[[#This Row],[MSE]])*10</f>
        <v>39.260259828169531</v>
      </c>
      <c r="M1291" s="3">
        <f>(Table1[[#This Row],[Ukuran Asli (kb)]]-Table1[[#This Row],[Ukuran Hasil (kb)]])/Table1[[#This Row],[Ukuran Asli (kb)]]*100</f>
        <v>74.400118495112082</v>
      </c>
      <c r="N1291" s="6" t="s">
        <v>245</v>
      </c>
    </row>
    <row r="1292" spans="1:14" ht="15.75" thickBot="1" x14ac:dyDescent="0.3">
      <c r="A1292" s="1">
        <v>1291</v>
      </c>
      <c r="B1292" s="7" t="s">
        <v>204</v>
      </c>
      <c r="C1292" s="38" t="s">
        <v>14</v>
      </c>
      <c r="D1292" s="1">
        <v>24</v>
      </c>
      <c r="E1292" s="4" t="str">
        <f>IF(Table1[[#This Row],[Bit (pixel)]]=8,"Grayscale",IF(Table1[[#This Row],[Bit (pixel)]]=24,"True Color",""))</f>
        <v>True Color</v>
      </c>
      <c r="F1292" s="3">
        <v>202.54</v>
      </c>
      <c r="G1292" s="2" t="s">
        <v>6</v>
      </c>
      <c r="H1292" s="2" t="s">
        <v>11</v>
      </c>
      <c r="I1292" s="1">
        <v>1</v>
      </c>
      <c r="J1292" s="3">
        <v>58.27</v>
      </c>
      <c r="K1292" s="3">
        <v>0.25</v>
      </c>
      <c r="L1292" s="3">
        <f>LOG10(255^2/Table1[[#This Row],[MSE]])*10</f>
        <v>54.151403521958727</v>
      </c>
      <c r="M1292" s="3">
        <f>(Table1[[#This Row],[Ukuran Asli (kb)]]-Table1[[#This Row],[Ukuran Hasil (kb)]])/Table1[[#This Row],[Ukuran Asli (kb)]]*100</f>
        <v>71.230374247062301</v>
      </c>
      <c r="N1292" s="6" t="s">
        <v>245</v>
      </c>
    </row>
    <row r="1293" spans="1:14" ht="15.75" thickBot="1" x14ac:dyDescent="0.3">
      <c r="A1293" s="1">
        <v>1292</v>
      </c>
      <c r="B1293" s="7" t="s">
        <v>204</v>
      </c>
      <c r="C1293" s="38" t="s">
        <v>14</v>
      </c>
      <c r="D1293" s="1">
        <v>24</v>
      </c>
      <c r="E1293" s="4" t="str">
        <f>IF(Table1[[#This Row],[Bit (pixel)]]=8,"Grayscale",IF(Table1[[#This Row],[Bit (pixel)]]=24,"True Color",""))</f>
        <v>True Color</v>
      </c>
      <c r="F1293" s="3">
        <v>202.54</v>
      </c>
      <c r="G1293" s="2" t="s">
        <v>6</v>
      </c>
      <c r="H1293" s="2" t="s">
        <v>11</v>
      </c>
      <c r="I1293" s="1">
        <v>2</v>
      </c>
      <c r="J1293" s="3">
        <v>56.11</v>
      </c>
      <c r="K1293" s="3">
        <v>4.7699999999999996</v>
      </c>
      <c r="L1293" s="3">
        <f>LOG10(255^2/Table1[[#This Row],[MSE]])*10</f>
        <v>41.345619818277967</v>
      </c>
      <c r="M1293" s="3">
        <f>(Table1[[#This Row],[Ukuran Asli (kb)]]-Table1[[#This Row],[Ukuran Hasil (kb)]])/Table1[[#This Row],[Ukuran Asli (kb)]]*100</f>
        <v>72.296830255751956</v>
      </c>
      <c r="N1293" s="6" t="s">
        <v>245</v>
      </c>
    </row>
    <row r="1294" spans="1:14" ht="15.75" thickBot="1" x14ac:dyDescent="0.3">
      <c r="A1294" s="1">
        <v>1293</v>
      </c>
      <c r="B1294" s="7" t="s">
        <v>204</v>
      </c>
      <c r="C1294" s="38" t="s">
        <v>14</v>
      </c>
      <c r="D1294" s="1">
        <v>24</v>
      </c>
      <c r="E1294" s="4" t="str">
        <f>IF(Table1[[#This Row],[Bit (pixel)]]=8,"Grayscale",IF(Table1[[#This Row],[Bit (pixel)]]=24,"True Color",""))</f>
        <v>True Color</v>
      </c>
      <c r="F1294" s="3">
        <v>202.54</v>
      </c>
      <c r="G1294" s="2" t="s">
        <v>6</v>
      </c>
      <c r="H1294" s="2" t="s">
        <v>11</v>
      </c>
      <c r="I1294" s="1">
        <v>3</v>
      </c>
      <c r="J1294" s="3">
        <v>55.82</v>
      </c>
      <c r="K1294" s="3">
        <v>7.96</v>
      </c>
      <c r="L1294" s="3">
        <f>LOG10(255^2/Table1[[#This Row],[MSE]])*10</f>
        <v>39.121672931302413</v>
      </c>
      <c r="M1294" s="3">
        <f>(Table1[[#This Row],[Ukuran Asli (kb)]]-Table1[[#This Row],[Ukuran Hasil (kb)]])/Table1[[#This Row],[Ukuran Asli (kb)]]*100</f>
        <v>72.440011849511208</v>
      </c>
      <c r="N1294" s="6" t="s">
        <v>245</v>
      </c>
    </row>
    <row r="1295" spans="1:14" ht="15.75" thickBot="1" x14ac:dyDescent="0.3">
      <c r="A1295" s="1">
        <v>1294</v>
      </c>
      <c r="B1295" s="7" t="s">
        <v>204</v>
      </c>
      <c r="C1295" s="38" t="s">
        <v>14</v>
      </c>
      <c r="D1295" s="1">
        <v>24</v>
      </c>
      <c r="E1295" s="4" t="str">
        <f>IF(Table1[[#This Row],[Bit (pixel)]]=8,"Grayscale",IF(Table1[[#This Row],[Bit (pixel)]]=24,"True Color",""))</f>
        <v>True Color</v>
      </c>
      <c r="F1295" s="3">
        <v>202.54</v>
      </c>
      <c r="G1295" s="2" t="s">
        <v>6</v>
      </c>
      <c r="H1295" s="2" t="s">
        <v>12</v>
      </c>
      <c r="I1295" s="1">
        <v>1</v>
      </c>
      <c r="J1295" s="3">
        <v>58.18</v>
      </c>
      <c r="K1295" s="3">
        <v>0.24</v>
      </c>
      <c r="L1295" s="3">
        <f>LOG10(255^2/Table1[[#This Row],[MSE]])*10</f>
        <v>54.328691191563045</v>
      </c>
      <c r="M1295" s="3">
        <f>(Table1[[#This Row],[Ukuran Asli (kb)]]-Table1[[#This Row],[Ukuran Hasil (kb)]])/Table1[[#This Row],[Ukuran Asli (kb)]]*100</f>
        <v>71.274809914091037</v>
      </c>
      <c r="N1295" s="6" t="s">
        <v>245</v>
      </c>
    </row>
    <row r="1296" spans="1:14" ht="15.75" thickBot="1" x14ac:dyDescent="0.3">
      <c r="A1296" s="1">
        <v>1295</v>
      </c>
      <c r="B1296" s="7" t="s">
        <v>204</v>
      </c>
      <c r="C1296" s="38" t="s">
        <v>14</v>
      </c>
      <c r="D1296" s="1">
        <v>24</v>
      </c>
      <c r="E1296" s="4" t="str">
        <f>IF(Table1[[#This Row],[Bit (pixel)]]=8,"Grayscale",IF(Table1[[#This Row],[Bit (pixel)]]=24,"True Color",""))</f>
        <v>True Color</v>
      </c>
      <c r="F1296" s="3">
        <v>202.54</v>
      </c>
      <c r="G1296" s="2" t="s">
        <v>6</v>
      </c>
      <c r="H1296" s="2" t="s">
        <v>12</v>
      </c>
      <c r="I1296" s="1">
        <v>2</v>
      </c>
      <c r="J1296" s="3">
        <v>55.5</v>
      </c>
      <c r="K1296" s="3">
        <v>4.46</v>
      </c>
      <c r="L1296" s="3">
        <f>LOG10(255^2/Table1[[#This Row],[MSE]])*10</f>
        <v>41.637455021557685</v>
      </c>
      <c r="M1296" s="3">
        <f>(Table1[[#This Row],[Ukuran Asli (kb)]]-Table1[[#This Row],[Ukuran Hasil (kb)]])/Table1[[#This Row],[Ukuran Asli (kb)]]*100</f>
        <v>72.598005332280053</v>
      </c>
      <c r="N1296" s="6" t="s">
        <v>245</v>
      </c>
    </row>
    <row r="1297" spans="1:14" ht="15.75" thickBot="1" x14ac:dyDescent="0.3">
      <c r="A1297" s="1">
        <v>1296</v>
      </c>
      <c r="B1297" s="7" t="s">
        <v>204</v>
      </c>
      <c r="C1297" s="38" t="s">
        <v>14</v>
      </c>
      <c r="D1297" s="1">
        <v>24</v>
      </c>
      <c r="E1297" s="4" t="str">
        <f>IF(Table1[[#This Row],[Bit (pixel)]]=8,"Grayscale",IF(Table1[[#This Row],[Bit (pixel)]]=24,"True Color",""))</f>
        <v>True Color</v>
      </c>
      <c r="F1297" s="3">
        <v>202.54</v>
      </c>
      <c r="G1297" s="2" t="s">
        <v>6</v>
      </c>
      <c r="H1297" s="2" t="s">
        <v>12</v>
      </c>
      <c r="I1297" s="1">
        <v>3</v>
      </c>
      <c r="J1297" s="3">
        <v>54.85</v>
      </c>
      <c r="K1297" s="3">
        <v>7.13</v>
      </c>
      <c r="L1297" s="3">
        <f>LOG10(255^2/Table1[[#This Row],[MSE]])*10</f>
        <v>39.599908310160444</v>
      </c>
      <c r="M1297" s="3">
        <f>(Table1[[#This Row],[Ukuran Asli (kb)]]-Table1[[#This Row],[Ukuran Hasil (kb)]])/Table1[[#This Row],[Ukuran Asli (kb)]]*100</f>
        <v>72.91892959415425</v>
      </c>
      <c r="N1297" s="6" t="s">
        <v>245</v>
      </c>
    </row>
    <row r="1298" spans="1:14" ht="15.75" thickBot="1" x14ac:dyDescent="0.3">
      <c r="A1298" s="1">
        <v>1297</v>
      </c>
      <c r="B1298" s="7" t="s">
        <v>205</v>
      </c>
      <c r="C1298" s="38" t="s">
        <v>14</v>
      </c>
      <c r="D1298" s="1">
        <v>24</v>
      </c>
      <c r="E1298" s="4" t="str">
        <f>IF(Table1[[#This Row],[Bit (pixel)]]=8,"Grayscale",IF(Table1[[#This Row],[Bit (pixel)]]=24,"True Color",""))</f>
        <v>True Color</v>
      </c>
      <c r="F1298" s="3">
        <v>127.87</v>
      </c>
      <c r="G1298" s="2" t="s">
        <v>6</v>
      </c>
      <c r="H1298" s="2" t="s">
        <v>7</v>
      </c>
      <c r="I1298" s="1">
        <v>1</v>
      </c>
      <c r="J1298" s="3">
        <v>37.61</v>
      </c>
      <c r="K1298" s="3">
        <v>0.02</v>
      </c>
      <c r="L1298" s="3">
        <f>LOG10(255^2/Table1[[#This Row],[MSE]])*10</f>
        <v>65.120503652039289</v>
      </c>
      <c r="M1298" s="3">
        <f>(Table1[[#This Row],[Ukuran Asli (kb)]]-Table1[[#This Row],[Ukuran Hasil (kb)]])/Table1[[#This Row],[Ukuran Asli (kb)]]*100</f>
        <v>70.587315242042706</v>
      </c>
      <c r="N1298" s="6" t="s">
        <v>245</v>
      </c>
    </row>
    <row r="1299" spans="1:14" ht="15.75" thickBot="1" x14ac:dyDescent="0.3">
      <c r="A1299" s="1">
        <v>1298</v>
      </c>
      <c r="B1299" s="7" t="s">
        <v>205</v>
      </c>
      <c r="C1299" s="38" t="s">
        <v>14</v>
      </c>
      <c r="D1299" s="1">
        <v>24</v>
      </c>
      <c r="E1299" s="4" t="str">
        <f>IF(Table1[[#This Row],[Bit (pixel)]]=8,"Grayscale",IF(Table1[[#This Row],[Bit (pixel)]]=24,"True Color",""))</f>
        <v>True Color</v>
      </c>
      <c r="F1299" s="3">
        <v>127.87</v>
      </c>
      <c r="G1299" s="2" t="s">
        <v>6</v>
      </c>
      <c r="H1299" s="2" t="s">
        <v>7</v>
      </c>
      <c r="I1299" s="1">
        <v>2</v>
      </c>
      <c r="J1299" s="3">
        <v>36.630000000000003</v>
      </c>
      <c r="K1299" s="3">
        <v>1.88</v>
      </c>
      <c r="L1299" s="3">
        <f>LOG10(255^2/Table1[[#This Row],[MSE]])*10</f>
        <v>45.389225116042304</v>
      </c>
      <c r="M1299" s="3">
        <f>(Table1[[#This Row],[Ukuran Asli (kb)]]-Table1[[#This Row],[Ukuran Hasil (kb)]])/Table1[[#This Row],[Ukuran Asli (kb)]]*100</f>
        <v>71.353718620473927</v>
      </c>
      <c r="N1299" s="6" t="s">
        <v>245</v>
      </c>
    </row>
    <row r="1300" spans="1:14" ht="15.75" thickBot="1" x14ac:dyDescent="0.3">
      <c r="A1300" s="1">
        <v>1299</v>
      </c>
      <c r="B1300" s="7" t="s">
        <v>205</v>
      </c>
      <c r="C1300" s="38" t="s">
        <v>14</v>
      </c>
      <c r="D1300" s="1">
        <v>24</v>
      </c>
      <c r="E1300" s="4" t="str">
        <f>IF(Table1[[#This Row],[Bit (pixel)]]=8,"Grayscale",IF(Table1[[#This Row],[Bit (pixel)]]=24,"True Color",""))</f>
        <v>True Color</v>
      </c>
      <c r="F1300" s="3">
        <v>127.87</v>
      </c>
      <c r="G1300" s="2" t="s">
        <v>6</v>
      </c>
      <c r="H1300" s="2" t="s">
        <v>7</v>
      </c>
      <c r="I1300" s="1">
        <v>3</v>
      </c>
      <c r="J1300" s="3">
        <v>33.25</v>
      </c>
      <c r="K1300" s="3">
        <v>8.7799999999999994</v>
      </c>
      <c r="L1300" s="3">
        <f>LOG10(255^2/Table1[[#This Row],[MSE]])*10</f>
        <v>38.695858449618079</v>
      </c>
      <c r="M1300" s="3">
        <f>(Table1[[#This Row],[Ukuran Asli (kb)]]-Table1[[#This Row],[Ukuran Hasil (kb)]])/Table1[[#This Row],[Ukuran Asli (kb)]]*100</f>
        <v>73.997028231797927</v>
      </c>
      <c r="N1300" s="6" t="s">
        <v>245</v>
      </c>
    </row>
    <row r="1301" spans="1:14" ht="15.75" thickBot="1" x14ac:dyDescent="0.3">
      <c r="A1301" s="1">
        <v>1300</v>
      </c>
      <c r="B1301" s="7" t="s">
        <v>205</v>
      </c>
      <c r="C1301" s="38" t="s">
        <v>14</v>
      </c>
      <c r="D1301" s="1">
        <v>24</v>
      </c>
      <c r="E1301" s="4" t="str">
        <f>IF(Table1[[#This Row],[Bit (pixel)]]=8,"Grayscale",IF(Table1[[#This Row],[Bit (pixel)]]=24,"True Color",""))</f>
        <v>True Color</v>
      </c>
      <c r="F1301" s="3">
        <v>127.87</v>
      </c>
      <c r="G1301" s="2" t="s">
        <v>6</v>
      </c>
      <c r="H1301" s="2" t="s">
        <v>11</v>
      </c>
      <c r="I1301" s="1">
        <v>1</v>
      </c>
      <c r="J1301" s="3">
        <v>37.630000000000003</v>
      </c>
      <c r="K1301" s="3">
        <v>0.01</v>
      </c>
      <c r="L1301" s="3">
        <f>LOG10(255^2/Table1[[#This Row],[MSE]])*10</f>
        <v>68.130803608679102</v>
      </c>
      <c r="M1301" s="3">
        <f>(Table1[[#This Row],[Ukuran Asli (kb)]]-Table1[[#This Row],[Ukuran Hasil (kb)]])/Table1[[#This Row],[Ukuran Asli (kb)]]*100</f>
        <v>70.571674356768597</v>
      </c>
      <c r="N1301" s="6" t="s">
        <v>245</v>
      </c>
    </row>
    <row r="1302" spans="1:14" ht="15.75" thickBot="1" x14ac:dyDescent="0.3">
      <c r="A1302" s="1">
        <v>1301</v>
      </c>
      <c r="B1302" s="7" t="s">
        <v>205</v>
      </c>
      <c r="C1302" s="38" t="s">
        <v>14</v>
      </c>
      <c r="D1302" s="1">
        <v>24</v>
      </c>
      <c r="E1302" s="4" t="str">
        <f>IF(Table1[[#This Row],[Bit (pixel)]]=8,"Grayscale",IF(Table1[[#This Row],[Bit (pixel)]]=24,"True Color",""))</f>
        <v>True Color</v>
      </c>
      <c r="F1302" s="3">
        <v>127.87</v>
      </c>
      <c r="G1302" s="2" t="s">
        <v>6</v>
      </c>
      <c r="H1302" s="2" t="s">
        <v>11</v>
      </c>
      <c r="I1302" s="1">
        <v>2</v>
      </c>
      <c r="J1302" s="3">
        <v>37.369999999999997</v>
      </c>
      <c r="K1302" s="3">
        <v>0.7</v>
      </c>
      <c r="L1302" s="3">
        <f>LOG10(255^2/Table1[[#This Row],[MSE]])*10</f>
        <v>49.679823208536533</v>
      </c>
      <c r="M1302" s="3">
        <f>(Table1[[#This Row],[Ukuran Asli (kb)]]-Table1[[#This Row],[Ukuran Hasil (kb)]])/Table1[[#This Row],[Ukuran Asli (kb)]]*100</f>
        <v>70.775005865331977</v>
      </c>
      <c r="N1302" s="6" t="s">
        <v>245</v>
      </c>
    </row>
    <row r="1303" spans="1:14" ht="15.75" thickBot="1" x14ac:dyDescent="0.3">
      <c r="A1303" s="1">
        <v>1302</v>
      </c>
      <c r="B1303" s="7" t="s">
        <v>205</v>
      </c>
      <c r="C1303" s="38" t="s">
        <v>14</v>
      </c>
      <c r="D1303" s="1">
        <v>24</v>
      </c>
      <c r="E1303" s="4" t="str">
        <f>IF(Table1[[#This Row],[Bit (pixel)]]=8,"Grayscale",IF(Table1[[#This Row],[Bit (pixel)]]=24,"True Color",""))</f>
        <v>True Color</v>
      </c>
      <c r="F1303" s="3">
        <v>127.87</v>
      </c>
      <c r="G1303" s="2" t="s">
        <v>6</v>
      </c>
      <c r="H1303" s="2" t="s">
        <v>11</v>
      </c>
      <c r="I1303" s="1">
        <v>3</v>
      </c>
      <c r="J1303" s="3">
        <v>36.229999999999997</v>
      </c>
      <c r="K1303" s="3">
        <v>5.75</v>
      </c>
      <c r="L1303" s="3">
        <f>LOG10(255^2/Table1[[#This Row],[MSE]])*10</f>
        <v>40.534125161782796</v>
      </c>
      <c r="M1303" s="3">
        <f>(Table1[[#This Row],[Ukuran Asli (kb)]]-Table1[[#This Row],[Ukuran Hasil (kb)]])/Table1[[#This Row],[Ukuran Asli (kb)]]*100</f>
        <v>71.666536325956059</v>
      </c>
      <c r="N1303" s="6" t="s">
        <v>245</v>
      </c>
    </row>
    <row r="1304" spans="1:14" ht="15.75" thickBot="1" x14ac:dyDescent="0.3">
      <c r="A1304" s="1">
        <v>1303</v>
      </c>
      <c r="B1304" s="7" t="s">
        <v>205</v>
      </c>
      <c r="C1304" s="38" t="s">
        <v>14</v>
      </c>
      <c r="D1304" s="1">
        <v>24</v>
      </c>
      <c r="E1304" s="4" t="str">
        <f>IF(Table1[[#This Row],[Bit (pixel)]]=8,"Grayscale",IF(Table1[[#This Row],[Bit (pixel)]]=24,"True Color",""))</f>
        <v>True Color</v>
      </c>
      <c r="F1304" s="3">
        <v>127.87</v>
      </c>
      <c r="G1304" s="2" t="s">
        <v>6</v>
      </c>
      <c r="H1304" s="2" t="s">
        <v>12</v>
      </c>
      <c r="I1304" s="1">
        <v>1</v>
      </c>
      <c r="J1304" s="3">
        <v>37.630000000000003</v>
      </c>
      <c r="K1304" s="3">
        <v>0.01</v>
      </c>
      <c r="L1304" s="3">
        <f>LOG10(255^2/Table1[[#This Row],[MSE]])*10</f>
        <v>68.130803608679102</v>
      </c>
      <c r="M1304" s="3">
        <f>(Table1[[#This Row],[Ukuran Asli (kb)]]-Table1[[#This Row],[Ukuran Hasil (kb)]])/Table1[[#This Row],[Ukuran Asli (kb)]]*100</f>
        <v>70.571674356768597</v>
      </c>
      <c r="N1304" s="6" t="s">
        <v>245</v>
      </c>
    </row>
    <row r="1305" spans="1:14" ht="15.75" thickBot="1" x14ac:dyDescent="0.3">
      <c r="A1305" s="1">
        <v>1304</v>
      </c>
      <c r="B1305" s="7" t="s">
        <v>205</v>
      </c>
      <c r="C1305" s="38" t="s">
        <v>14</v>
      </c>
      <c r="D1305" s="1">
        <v>24</v>
      </c>
      <c r="E1305" s="4" t="str">
        <f>IF(Table1[[#This Row],[Bit (pixel)]]=8,"Grayscale",IF(Table1[[#This Row],[Bit (pixel)]]=24,"True Color",""))</f>
        <v>True Color</v>
      </c>
      <c r="F1305" s="3">
        <v>127.87</v>
      </c>
      <c r="G1305" s="2" t="s">
        <v>6</v>
      </c>
      <c r="H1305" s="2" t="s">
        <v>12</v>
      </c>
      <c r="I1305" s="1">
        <v>2</v>
      </c>
      <c r="J1305" s="3">
        <v>37.18</v>
      </c>
      <c r="K1305" s="3">
        <v>0.72</v>
      </c>
      <c r="L1305" s="3">
        <f>LOG10(255^2/Table1[[#This Row],[MSE]])*10</f>
        <v>49.557478644366419</v>
      </c>
      <c r="M1305" s="3">
        <f>(Table1[[#This Row],[Ukuran Asli (kb)]]-Table1[[#This Row],[Ukuran Hasil (kb)]])/Table1[[#This Row],[Ukuran Asli (kb)]]*100</f>
        <v>70.923594275435988</v>
      </c>
      <c r="N1305" s="6" t="s">
        <v>245</v>
      </c>
    </row>
    <row r="1306" spans="1:14" ht="15.75" thickBot="1" x14ac:dyDescent="0.3">
      <c r="A1306" s="1">
        <v>1305</v>
      </c>
      <c r="B1306" s="7" t="s">
        <v>205</v>
      </c>
      <c r="C1306" s="38" t="s">
        <v>14</v>
      </c>
      <c r="D1306" s="1">
        <v>24</v>
      </c>
      <c r="E1306" s="4" t="str">
        <f>IF(Table1[[#This Row],[Bit (pixel)]]=8,"Grayscale",IF(Table1[[#This Row],[Bit (pixel)]]=24,"True Color",""))</f>
        <v>True Color</v>
      </c>
      <c r="F1306" s="3">
        <v>127.87</v>
      </c>
      <c r="G1306" s="2" t="s">
        <v>6</v>
      </c>
      <c r="H1306" s="2" t="s">
        <v>12</v>
      </c>
      <c r="I1306" s="1">
        <v>3</v>
      </c>
      <c r="J1306" s="3">
        <v>35.92</v>
      </c>
      <c r="K1306" s="3">
        <v>5.95</v>
      </c>
      <c r="L1306" s="3">
        <f>LOG10(255^2/Table1[[#This Row],[MSE]])*10</f>
        <v>40.385633951393615</v>
      </c>
      <c r="M1306" s="3">
        <f>(Table1[[#This Row],[Ukuran Asli (kb)]]-Table1[[#This Row],[Ukuran Hasil (kb)]])/Table1[[#This Row],[Ukuran Asli (kb)]]*100</f>
        <v>71.908970047704699</v>
      </c>
      <c r="N1306" s="6" t="s">
        <v>245</v>
      </c>
    </row>
    <row r="1307" spans="1:14" ht="15.75" thickBot="1" x14ac:dyDescent="0.3">
      <c r="A1307" s="1">
        <v>1306</v>
      </c>
      <c r="B1307" s="7" t="s">
        <v>206</v>
      </c>
      <c r="C1307" s="38" t="s">
        <v>14</v>
      </c>
      <c r="D1307" s="1">
        <v>24</v>
      </c>
      <c r="E1307" s="4" t="str">
        <f>IF(Table1[[#This Row],[Bit (pixel)]]=8,"Grayscale",IF(Table1[[#This Row],[Bit (pixel)]]=24,"True Color",""))</f>
        <v>True Color</v>
      </c>
      <c r="F1307" s="3">
        <v>674.91</v>
      </c>
      <c r="G1307" s="2" t="s">
        <v>227</v>
      </c>
      <c r="H1307" s="2" t="s">
        <v>7</v>
      </c>
      <c r="I1307" s="1">
        <v>1</v>
      </c>
      <c r="J1307" s="3">
        <v>116.1</v>
      </c>
      <c r="K1307" s="3">
        <v>0.01</v>
      </c>
      <c r="L1307" s="3">
        <f>LOG10(255^2/Table1[[#This Row],[MSE]])*10</f>
        <v>68.130803608679102</v>
      </c>
      <c r="M1307" s="3">
        <f>(Table1[[#This Row],[Ukuran Asli (kb)]]-Table1[[#This Row],[Ukuran Hasil (kb)]])/Table1[[#This Row],[Ukuran Asli (kb)]]*100</f>
        <v>82.79770636084811</v>
      </c>
      <c r="N1307" s="6" t="s">
        <v>245</v>
      </c>
    </row>
    <row r="1308" spans="1:14" ht="15.75" thickBot="1" x14ac:dyDescent="0.3">
      <c r="A1308" s="1">
        <v>1307</v>
      </c>
      <c r="B1308" s="7" t="s">
        <v>206</v>
      </c>
      <c r="C1308" s="38" t="s">
        <v>14</v>
      </c>
      <c r="D1308" s="1">
        <v>24</v>
      </c>
      <c r="E1308" s="4" t="str">
        <f>IF(Table1[[#This Row],[Bit (pixel)]]=8,"Grayscale",IF(Table1[[#This Row],[Bit (pixel)]]=24,"True Color",""))</f>
        <v>True Color</v>
      </c>
      <c r="F1308" s="3">
        <v>674.91</v>
      </c>
      <c r="G1308" s="2" t="s">
        <v>227</v>
      </c>
      <c r="H1308" s="2" t="s">
        <v>7</v>
      </c>
      <c r="I1308" s="1">
        <v>2</v>
      </c>
      <c r="J1308" s="3">
        <v>110.03</v>
      </c>
      <c r="K1308" s="3">
        <v>0.11</v>
      </c>
      <c r="L1308" s="3">
        <f>LOG10(255^2/Table1[[#This Row],[MSE]])*10</f>
        <v>57.716876757096855</v>
      </c>
      <c r="M1308" s="3">
        <f>(Table1[[#This Row],[Ukuran Asli (kb)]]-Table1[[#This Row],[Ukuran Hasil (kb)]])/Table1[[#This Row],[Ukuran Asli (kb)]]*100</f>
        <v>83.697085537330906</v>
      </c>
      <c r="N1308" s="6" t="s">
        <v>245</v>
      </c>
    </row>
    <row r="1309" spans="1:14" ht="15.75" thickBot="1" x14ac:dyDescent="0.3">
      <c r="A1309" s="1">
        <v>1308</v>
      </c>
      <c r="B1309" s="7" t="s">
        <v>206</v>
      </c>
      <c r="C1309" s="38" t="s">
        <v>14</v>
      </c>
      <c r="D1309" s="1">
        <v>24</v>
      </c>
      <c r="E1309" s="4" t="str">
        <f>IF(Table1[[#This Row],[Bit (pixel)]]=8,"Grayscale",IF(Table1[[#This Row],[Bit (pixel)]]=24,"True Color",""))</f>
        <v>True Color</v>
      </c>
      <c r="F1309" s="3">
        <v>674.91</v>
      </c>
      <c r="G1309" s="2" t="s">
        <v>227</v>
      </c>
      <c r="H1309" s="2" t="s">
        <v>7</v>
      </c>
      <c r="I1309" s="1">
        <v>3</v>
      </c>
      <c r="J1309" s="3">
        <v>90.4</v>
      </c>
      <c r="K1309" s="3">
        <v>0.39</v>
      </c>
      <c r="L1309" s="3">
        <f>LOG10(255^2/Table1[[#This Row],[MSE]])*10</f>
        <v>52.220157538414114</v>
      </c>
      <c r="M1309" s="3">
        <f>(Table1[[#This Row],[Ukuran Asli (kb)]]-Table1[[#This Row],[Ukuran Hasil (kb)]])/Table1[[#This Row],[Ukuran Asli (kb)]]*100</f>
        <v>86.605621490272782</v>
      </c>
      <c r="N1309" s="6" t="s">
        <v>245</v>
      </c>
    </row>
    <row r="1310" spans="1:14" ht="15.75" thickBot="1" x14ac:dyDescent="0.3">
      <c r="A1310" s="1">
        <v>1309</v>
      </c>
      <c r="B1310" s="7" t="s">
        <v>206</v>
      </c>
      <c r="C1310" s="38" t="s">
        <v>14</v>
      </c>
      <c r="D1310" s="1">
        <v>24</v>
      </c>
      <c r="E1310" s="4" t="str">
        <f>IF(Table1[[#This Row],[Bit (pixel)]]=8,"Grayscale",IF(Table1[[#This Row],[Bit (pixel)]]=24,"True Color",""))</f>
        <v>True Color</v>
      </c>
      <c r="F1310" s="3">
        <v>674.91</v>
      </c>
      <c r="G1310" s="2" t="s">
        <v>227</v>
      </c>
      <c r="H1310" s="2" t="s">
        <v>11</v>
      </c>
      <c r="I1310" s="1">
        <v>1</v>
      </c>
      <c r="J1310" s="3">
        <v>116.29</v>
      </c>
      <c r="K1310" s="3">
        <v>1E-3</v>
      </c>
      <c r="L1310" s="3">
        <f>LOG10(255^2/Table1[[#This Row],[MSE]])*10</f>
        <v>78.130803608679102</v>
      </c>
      <c r="M1310" s="3">
        <f>(Table1[[#This Row],[Ukuran Asli (kb)]]-Table1[[#This Row],[Ukuran Hasil (kb)]])/Table1[[#This Row],[Ukuran Asli (kb)]]*100</f>
        <v>82.769554459113067</v>
      </c>
      <c r="N1310" s="6" t="s">
        <v>245</v>
      </c>
    </row>
    <row r="1311" spans="1:14" ht="15.75" thickBot="1" x14ac:dyDescent="0.3">
      <c r="A1311" s="1">
        <v>1310</v>
      </c>
      <c r="B1311" s="7" t="s">
        <v>206</v>
      </c>
      <c r="C1311" s="38" t="s">
        <v>14</v>
      </c>
      <c r="D1311" s="1">
        <v>24</v>
      </c>
      <c r="E1311" s="4" t="str">
        <f>IF(Table1[[#This Row],[Bit (pixel)]]=8,"Grayscale",IF(Table1[[#This Row],[Bit (pixel)]]=24,"True Color",""))</f>
        <v>True Color</v>
      </c>
      <c r="F1311" s="3">
        <v>674.91</v>
      </c>
      <c r="G1311" s="2" t="s">
        <v>227</v>
      </c>
      <c r="H1311" s="2" t="s">
        <v>11</v>
      </c>
      <c r="I1311" s="1">
        <v>2</v>
      </c>
      <c r="J1311" s="3">
        <v>111.96</v>
      </c>
      <c r="K1311" s="3">
        <v>7.0000000000000007E-2</v>
      </c>
      <c r="L1311" s="3">
        <f>LOG10(255^2/Table1[[#This Row],[MSE]])*10</f>
        <v>59.679823208536533</v>
      </c>
      <c r="M1311" s="3">
        <f>(Table1[[#This Row],[Ukuran Asli (kb)]]-Table1[[#This Row],[Ukuran Hasil (kb)]])/Table1[[#This Row],[Ukuran Asli (kb)]]*100</f>
        <v>83.411121482864388</v>
      </c>
      <c r="N1311" s="6" t="s">
        <v>245</v>
      </c>
    </row>
    <row r="1312" spans="1:14" ht="15.75" thickBot="1" x14ac:dyDescent="0.3">
      <c r="A1312" s="1">
        <v>1311</v>
      </c>
      <c r="B1312" s="7" t="s">
        <v>206</v>
      </c>
      <c r="C1312" s="38" t="s">
        <v>14</v>
      </c>
      <c r="D1312" s="1">
        <v>24</v>
      </c>
      <c r="E1312" s="4" t="str">
        <f>IF(Table1[[#This Row],[Bit (pixel)]]=8,"Grayscale",IF(Table1[[#This Row],[Bit (pixel)]]=24,"True Color",""))</f>
        <v>True Color</v>
      </c>
      <c r="F1312" s="3">
        <v>674.91</v>
      </c>
      <c r="G1312" s="2" t="s">
        <v>227</v>
      </c>
      <c r="H1312" s="2" t="s">
        <v>11</v>
      </c>
      <c r="I1312" s="1">
        <v>3</v>
      </c>
      <c r="J1312" s="3">
        <v>100.04</v>
      </c>
      <c r="K1312" s="3">
        <v>0.6</v>
      </c>
      <c r="L1312" s="3">
        <f>LOG10(255^2/Table1[[#This Row],[MSE]])*10</f>
        <v>50.349291104842671</v>
      </c>
      <c r="M1312" s="3">
        <f>(Table1[[#This Row],[Ukuran Asli (kb)]]-Table1[[#This Row],[Ukuran Hasil (kb)]])/Table1[[#This Row],[Ukuran Asli (kb)]]*100</f>
        <v>85.177282896978852</v>
      </c>
      <c r="N1312" s="6" t="s">
        <v>245</v>
      </c>
    </row>
    <row r="1313" spans="1:14" ht="15.75" thickBot="1" x14ac:dyDescent="0.3">
      <c r="A1313" s="1">
        <v>1312</v>
      </c>
      <c r="B1313" s="7" t="s">
        <v>206</v>
      </c>
      <c r="C1313" s="38" t="s">
        <v>14</v>
      </c>
      <c r="D1313" s="1">
        <v>24</v>
      </c>
      <c r="E1313" s="4" t="str">
        <f>IF(Table1[[#This Row],[Bit (pixel)]]=8,"Grayscale",IF(Table1[[#This Row],[Bit (pixel)]]=24,"True Color",""))</f>
        <v>True Color</v>
      </c>
      <c r="F1313" s="3">
        <v>674.91</v>
      </c>
      <c r="G1313" s="2" t="s">
        <v>227</v>
      </c>
      <c r="H1313" s="2" t="s">
        <v>12</v>
      </c>
      <c r="I1313" s="1">
        <v>1</v>
      </c>
      <c r="J1313" s="3">
        <v>116.11</v>
      </c>
      <c r="K1313" s="3">
        <v>1.4E-3</v>
      </c>
      <c r="L1313" s="3">
        <f>LOG10(255^2/Table1[[#This Row],[MSE]])*10</f>
        <v>76.66952325189672</v>
      </c>
      <c r="M1313" s="3">
        <f>(Table1[[#This Row],[Ukuran Asli (kb)]]-Table1[[#This Row],[Ukuran Hasil (kb)]])/Table1[[#This Row],[Ukuran Asli (kb)]]*100</f>
        <v>82.796224681809434</v>
      </c>
      <c r="N1313" s="6" t="s">
        <v>245</v>
      </c>
    </row>
    <row r="1314" spans="1:14" ht="15.75" thickBot="1" x14ac:dyDescent="0.3">
      <c r="A1314" s="1">
        <v>1313</v>
      </c>
      <c r="B1314" s="7" t="s">
        <v>206</v>
      </c>
      <c r="C1314" s="38" t="s">
        <v>14</v>
      </c>
      <c r="D1314" s="1">
        <v>24</v>
      </c>
      <c r="E1314" s="4" t="str">
        <f>IF(Table1[[#This Row],[Bit (pixel)]]=8,"Grayscale",IF(Table1[[#This Row],[Bit (pixel)]]=24,"True Color",""))</f>
        <v>True Color</v>
      </c>
      <c r="F1314" s="3">
        <v>674.91</v>
      </c>
      <c r="G1314" s="2" t="s">
        <v>227</v>
      </c>
      <c r="H1314" s="2" t="s">
        <v>12</v>
      </c>
      <c r="I1314" s="1">
        <v>2</v>
      </c>
      <c r="J1314" s="3">
        <v>112</v>
      </c>
      <c r="K1314" s="3">
        <v>7.0000000000000007E-2</v>
      </c>
      <c r="L1314" s="3">
        <f>LOG10(255^2/Table1[[#This Row],[MSE]])*10</f>
        <v>59.679823208536533</v>
      </c>
      <c r="M1314" s="3">
        <f>(Table1[[#This Row],[Ukuran Asli (kb)]]-Table1[[#This Row],[Ukuran Hasil (kb)]])/Table1[[#This Row],[Ukuran Asli (kb)]]*100</f>
        <v>83.405194766709627</v>
      </c>
      <c r="N1314" s="6" t="s">
        <v>245</v>
      </c>
    </row>
    <row r="1315" spans="1:14" ht="15.75" thickBot="1" x14ac:dyDescent="0.3">
      <c r="A1315" s="1">
        <v>1314</v>
      </c>
      <c r="B1315" s="7" t="s">
        <v>206</v>
      </c>
      <c r="C1315" s="38" t="s">
        <v>14</v>
      </c>
      <c r="D1315" s="1">
        <v>24</v>
      </c>
      <c r="E1315" s="4" t="str">
        <f>IF(Table1[[#This Row],[Bit (pixel)]]=8,"Grayscale",IF(Table1[[#This Row],[Bit (pixel)]]=24,"True Color",""))</f>
        <v>True Color</v>
      </c>
      <c r="F1315" s="3">
        <v>674.91</v>
      </c>
      <c r="G1315" s="2" t="s">
        <v>227</v>
      </c>
      <c r="H1315" s="2" t="s">
        <v>12</v>
      </c>
      <c r="I1315" s="1">
        <v>3</v>
      </c>
      <c r="J1315" s="3">
        <v>98.88</v>
      </c>
      <c r="K1315" s="3">
        <v>0.49</v>
      </c>
      <c r="L1315" s="3">
        <f>LOG10(255^2/Table1[[#This Row],[MSE]])*10</f>
        <v>51.228842808393971</v>
      </c>
      <c r="M1315" s="3">
        <f>(Table1[[#This Row],[Ukuran Asli (kb)]]-Table1[[#This Row],[Ukuran Hasil (kb)]])/Table1[[#This Row],[Ukuran Asli (kb)]]*100</f>
        <v>85.349157665466507</v>
      </c>
      <c r="N1315" s="6" t="s">
        <v>245</v>
      </c>
    </row>
    <row r="1316" spans="1:14" ht="15.75" thickBot="1" x14ac:dyDescent="0.3">
      <c r="A1316" s="1">
        <v>1315</v>
      </c>
      <c r="B1316" s="7" t="s">
        <v>207</v>
      </c>
      <c r="C1316" s="38" t="s">
        <v>14</v>
      </c>
      <c r="D1316" s="1">
        <v>24</v>
      </c>
      <c r="E1316" s="4" t="str">
        <f>IF(Table1[[#This Row],[Bit (pixel)]]=8,"Grayscale",IF(Table1[[#This Row],[Bit (pixel)]]=24,"True Color",""))</f>
        <v>True Color</v>
      </c>
      <c r="F1316" s="3">
        <v>120.35</v>
      </c>
      <c r="G1316" s="2" t="s">
        <v>6</v>
      </c>
      <c r="H1316" s="2" t="s">
        <v>7</v>
      </c>
      <c r="I1316" s="1">
        <v>1</v>
      </c>
      <c r="J1316" s="3">
        <v>29.26</v>
      </c>
      <c r="K1316" s="3">
        <v>0.01</v>
      </c>
      <c r="L1316" s="3">
        <f>LOG10(255^2/Table1[[#This Row],[MSE]])*10</f>
        <v>68.130803608679102</v>
      </c>
      <c r="M1316" s="3">
        <f>(Table1[[#This Row],[Ukuran Asli (kb)]]-Table1[[#This Row],[Ukuran Hasil (kb)]])/Table1[[#This Row],[Ukuran Asli (kb)]]*100</f>
        <v>75.687577897798093</v>
      </c>
      <c r="N1316" s="6" t="s">
        <v>245</v>
      </c>
    </row>
    <row r="1317" spans="1:14" ht="15.75" thickBot="1" x14ac:dyDescent="0.3">
      <c r="A1317" s="1">
        <v>1316</v>
      </c>
      <c r="B1317" s="7" t="s">
        <v>207</v>
      </c>
      <c r="C1317" s="38" t="s">
        <v>14</v>
      </c>
      <c r="D1317" s="1">
        <v>24</v>
      </c>
      <c r="E1317" s="4" t="str">
        <f>IF(Table1[[#This Row],[Bit (pixel)]]=8,"Grayscale",IF(Table1[[#This Row],[Bit (pixel)]]=24,"True Color",""))</f>
        <v>True Color</v>
      </c>
      <c r="F1317" s="3">
        <v>120.35</v>
      </c>
      <c r="G1317" s="2" t="s">
        <v>6</v>
      </c>
      <c r="H1317" s="2" t="s">
        <v>7</v>
      </c>
      <c r="I1317" s="1">
        <v>2</v>
      </c>
      <c r="J1317" s="3">
        <v>26.22</v>
      </c>
      <c r="K1317" s="3">
        <v>0.52</v>
      </c>
      <c r="L1317" s="3">
        <f>LOG10(255^2/Table1[[#This Row],[MSE]])*10</f>
        <v>50.970770172331115</v>
      </c>
      <c r="M1317" s="3">
        <f>(Table1[[#This Row],[Ukuran Asli (kb)]]-Table1[[#This Row],[Ukuran Hasil (kb)]])/Table1[[#This Row],[Ukuran Asli (kb)]]*100</f>
        <v>78.213543830494388</v>
      </c>
      <c r="N1317" s="6" t="s">
        <v>245</v>
      </c>
    </row>
    <row r="1318" spans="1:14" ht="15.75" thickBot="1" x14ac:dyDescent="0.3">
      <c r="A1318" s="1">
        <v>1317</v>
      </c>
      <c r="B1318" s="7" t="s">
        <v>207</v>
      </c>
      <c r="C1318" s="38" t="s">
        <v>14</v>
      </c>
      <c r="D1318" s="1">
        <v>24</v>
      </c>
      <c r="E1318" s="4" t="str">
        <f>IF(Table1[[#This Row],[Bit (pixel)]]=8,"Grayscale",IF(Table1[[#This Row],[Bit (pixel)]]=24,"True Color",""))</f>
        <v>True Color</v>
      </c>
      <c r="F1318" s="3">
        <v>120.35</v>
      </c>
      <c r="G1318" s="2" t="s">
        <v>6</v>
      </c>
      <c r="H1318" s="2" t="s">
        <v>7</v>
      </c>
      <c r="I1318" s="1">
        <v>3</v>
      </c>
      <c r="J1318" s="3">
        <v>21.45</v>
      </c>
      <c r="K1318" s="3">
        <v>3.23</v>
      </c>
      <c r="L1318" s="3">
        <f>LOG10(255^2/Table1[[#This Row],[MSE]])*10</f>
        <v>43.038778385368069</v>
      </c>
      <c r="M1318" s="3">
        <f>(Table1[[#This Row],[Ukuran Asli (kb)]]-Table1[[#This Row],[Ukuran Hasil (kb)]])/Table1[[#This Row],[Ukuran Asli (kb)]]*100</f>
        <v>82.176983797258004</v>
      </c>
      <c r="N1318" s="6" t="s">
        <v>245</v>
      </c>
    </row>
    <row r="1319" spans="1:14" ht="15.75" thickBot="1" x14ac:dyDescent="0.3">
      <c r="A1319" s="1">
        <v>1318</v>
      </c>
      <c r="B1319" s="7" t="s">
        <v>207</v>
      </c>
      <c r="C1319" s="38" t="s">
        <v>14</v>
      </c>
      <c r="D1319" s="1">
        <v>24</v>
      </c>
      <c r="E1319" s="4" t="str">
        <f>IF(Table1[[#This Row],[Bit (pixel)]]=8,"Grayscale",IF(Table1[[#This Row],[Bit (pixel)]]=24,"True Color",""))</f>
        <v>True Color</v>
      </c>
      <c r="F1319" s="3">
        <v>120.35</v>
      </c>
      <c r="G1319" s="2" t="s">
        <v>6</v>
      </c>
      <c r="H1319" s="2" t="s">
        <v>11</v>
      </c>
      <c r="I1319" s="1">
        <v>1</v>
      </c>
      <c r="J1319" s="3">
        <v>29.25</v>
      </c>
      <c r="K1319" s="3">
        <v>0.01</v>
      </c>
      <c r="L1319" s="3">
        <f>LOG10(255^2/Table1[[#This Row],[MSE]])*10</f>
        <v>68.130803608679102</v>
      </c>
      <c r="M1319" s="3">
        <f>(Table1[[#This Row],[Ukuran Asli (kb)]]-Table1[[#This Row],[Ukuran Hasil (kb)]])/Table1[[#This Row],[Ukuran Asli (kb)]]*100</f>
        <v>75.69588699626091</v>
      </c>
      <c r="N1319" s="6" t="s">
        <v>245</v>
      </c>
    </row>
    <row r="1320" spans="1:14" ht="15.75" thickBot="1" x14ac:dyDescent="0.3">
      <c r="A1320" s="1">
        <v>1319</v>
      </c>
      <c r="B1320" s="7" t="s">
        <v>207</v>
      </c>
      <c r="C1320" s="38" t="s">
        <v>14</v>
      </c>
      <c r="D1320" s="1">
        <v>24</v>
      </c>
      <c r="E1320" s="4" t="str">
        <f>IF(Table1[[#This Row],[Bit (pixel)]]=8,"Grayscale",IF(Table1[[#This Row],[Bit (pixel)]]=24,"True Color",""))</f>
        <v>True Color</v>
      </c>
      <c r="F1320" s="3">
        <v>120.35</v>
      </c>
      <c r="G1320" s="2" t="s">
        <v>6</v>
      </c>
      <c r="H1320" s="2" t="s">
        <v>11</v>
      </c>
      <c r="I1320" s="1">
        <v>2</v>
      </c>
      <c r="J1320" s="3">
        <v>27.86</v>
      </c>
      <c r="K1320" s="3">
        <v>0.28999999999999998</v>
      </c>
      <c r="L1320" s="3">
        <f>LOG10(255^2/Table1[[#This Row],[MSE]])*10</f>
        <v>53.506823629689542</v>
      </c>
      <c r="M1320" s="3">
        <f>(Table1[[#This Row],[Ukuran Asli (kb)]]-Table1[[#This Row],[Ukuran Hasil (kb)]])/Table1[[#This Row],[Ukuran Asli (kb)]]*100</f>
        <v>76.850851682592435</v>
      </c>
      <c r="N1320" s="6" t="s">
        <v>245</v>
      </c>
    </row>
    <row r="1321" spans="1:14" ht="15.75" thickBot="1" x14ac:dyDescent="0.3">
      <c r="A1321" s="1">
        <v>1320</v>
      </c>
      <c r="B1321" s="7" t="s">
        <v>207</v>
      </c>
      <c r="C1321" s="38" t="s">
        <v>14</v>
      </c>
      <c r="D1321" s="1">
        <v>24</v>
      </c>
      <c r="E1321" s="4" t="str">
        <f>IF(Table1[[#This Row],[Bit (pixel)]]=8,"Grayscale",IF(Table1[[#This Row],[Bit (pixel)]]=24,"True Color",""))</f>
        <v>True Color</v>
      </c>
      <c r="F1321" s="3">
        <v>120.35</v>
      </c>
      <c r="G1321" s="2" t="s">
        <v>6</v>
      </c>
      <c r="H1321" s="2" t="s">
        <v>11</v>
      </c>
      <c r="I1321" s="1">
        <v>3</v>
      </c>
      <c r="J1321" s="3">
        <v>24.9</v>
      </c>
      <c r="K1321" s="3">
        <v>2.11</v>
      </c>
      <c r="L1321" s="3">
        <f>LOG10(255^2/Table1[[#This Row],[MSE]])*10</f>
        <v>44.887979055702175</v>
      </c>
      <c r="M1321" s="3">
        <f>(Table1[[#This Row],[Ukuran Asli (kb)]]-Table1[[#This Row],[Ukuran Hasil (kb)]])/Table1[[#This Row],[Ukuran Asli (kb)]]*100</f>
        <v>79.310344827586192</v>
      </c>
      <c r="N1321" s="6" t="s">
        <v>245</v>
      </c>
    </row>
    <row r="1322" spans="1:14" ht="15.75" thickBot="1" x14ac:dyDescent="0.3">
      <c r="A1322" s="1">
        <v>1321</v>
      </c>
      <c r="B1322" s="7" t="s">
        <v>207</v>
      </c>
      <c r="C1322" s="38" t="s">
        <v>14</v>
      </c>
      <c r="D1322" s="1">
        <v>24</v>
      </c>
      <c r="E1322" s="4" t="str">
        <f>IF(Table1[[#This Row],[Bit (pixel)]]=8,"Grayscale",IF(Table1[[#This Row],[Bit (pixel)]]=24,"True Color",""))</f>
        <v>True Color</v>
      </c>
      <c r="F1322" s="3">
        <v>120.35</v>
      </c>
      <c r="G1322" s="2" t="s">
        <v>6</v>
      </c>
      <c r="H1322" s="2" t="s">
        <v>12</v>
      </c>
      <c r="I1322" s="1">
        <v>1</v>
      </c>
      <c r="J1322" s="3">
        <v>29.25</v>
      </c>
      <c r="K1322" s="3">
        <v>0.01</v>
      </c>
      <c r="L1322" s="3">
        <f>LOG10(255^2/Table1[[#This Row],[MSE]])*10</f>
        <v>68.130803608679102</v>
      </c>
      <c r="M1322" s="3">
        <f>(Table1[[#This Row],[Ukuran Asli (kb)]]-Table1[[#This Row],[Ukuran Hasil (kb)]])/Table1[[#This Row],[Ukuran Asli (kb)]]*100</f>
        <v>75.69588699626091</v>
      </c>
      <c r="N1322" s="6" t="s">
        <v>245</v>
      </c>
    </row>
    <row r="1323" spans="1:14" ht="15.75" thickBot="1" x14ac:dyDescent="0.3">
      <c r="A1323" s="1">
        <v>1322</v>
      </c>
      <c r="B1323" s="7" t="s">
        <v>207</v>
      </c>
      <c r="C1323" s="38" t="s">
        <v>14</v>
      </c>
      <c r="D1323" s="1">
        <v>24</v>
      </c>
      <c r="E1323" s="4" t="str">
        <f>IF(Table1[[#This Row],[Bit (pixel)]]=8,"Grayscale",IF(Table1[[#This Row],[Bit (pixel)]]=24,"True Color",""))</f>
        <v>True Color</v>
      </c>
      <c r="F1323" s="3">
        <v>120.35</v>
      </c>
      <c r="G1323" s="2" t="s">
        <v>6</v>
      </c>
      <c r="H1323" s="2" t="s">
        <v>12</v>
      </c>
      <c r="I1323" s="1">
        <v>2</v>
      </c>
      <c r="J1323" s="3">
        <v>27.86</v>
      </c>
      <c r="K1323" s="3">
        <v>0.27</v>
      </c>
      <c r="L1323" s="3">
        <f>LOG10(255^2/Table1[[#This Row],[MSE]])*10</f>
        <v>53.817165967089231</v>
      </c>
      <c r="M1323" s="3">
        <f>(Table1[[#This Row],[Ukuran Asli (kb)]]-Table1[[#This Row],[Ukuran Hasil (kb)]])/Table1[[#This Row],[Ukuran Asli (kb)]]*100</f>
        <v>76.850851682592435</v>
      </c>
      <c r="N1323" s="6" t="s">
        <v>245</v>
      </c>
    </row>
    <row r="1324" spans="1:14" ht="15.75" thickBot="1" x14ac:dyDescent="0.3">
      <c r="A1324" s="1">
        <v>1323</v>
      </c>
      <c r="B1324" s="7" t="s">
        <v>207</v>
      </c>
      <c r="C1324" s="38" t="s">
        <v>14</v>
      </c>
      <c r="D1324" s="1">
        <v>24</v>
      </c>
      <c r="E1324" s="4" t="str">
        <f>IF(Table1[[#This Row],[Bit (pixel)]]=8,"Grayscale",IF(Table1[[#This Row],[Bit (pixel)]]=24,"True Color",""))</f>
        <v>True Color</v>
      </c>
      <c r="F1324" s="3">
        <v>120.35</v>
      </c>
      <c r="G1324" s="2" t="s">
        <v>6</v>
      </c>
      <c r="H1324" s="2" t="s">
        <v>12</v>
      </c>
      <c r="I1324" s="1">
        <v>3</v>
      </c>
      <c r="J1324" s="3">
        <v>24.51</v>
      </c>
      <c r="K1324" s="3">
        <v>2</v>
      </c>
      <c r="L1324" s="3">
        <f>LOG10(255^2/Table1[[#This Row],[MSE]])*10</f>
        <v>45.120503652039289</v>
      </c>
      <c r="M1324" s="3">
        <f>(Table1[[#This Row],[Ukuran Asli (kb)]]-Table1[[#This Row],[Ukuran Hasil (kb)]])/Table1[[#This Row],[Ukuran Asli (kb)]]*100</f>
        <v>79.63439966763606</v>
      </c>
      <c r="N1324" s="6" t="s">
        <v>245</v>
      </c>
    </row>
    <row r="1325" spans="1:14" ht="15.75" thickBot="1" x14ac:dyDescent="0.3">
      <c r="A1325" s="1">
        <v>1324</v>
      </c>
      <c r="B1325" s="7" t="s">
        <v>208</v>
      </c>
      <c r="C1325" s="38" t="s">
        <v>14</v>
      </c>
      <c r="D1325" s="1">
        <v>24</v>
      </c>
      <c r="E1325" s="4" t="str">
        <f>IF(Table1[[#This Row],[Bit (pixel)]]=8,"Grayscale",IF(Table1[[#This Row],[Bit (pixel)]]=24,"True Color",""))</f>
        <v>True Color</v>
      </c>
      <c r="F1325" s="3">
        <v>133.93</v>
      </c>
      <c r="G1325" s="2" t="s">
        <v>6</v>
      </c>
      <c r="H1325" s="2" t="s">
        <v>7</v>
      </c>
      <c r="I1325" s="1">
        <v>1</v>
      </c>
      <c r="J1325" s="3">
        <v>38.76</v>
      </c>
      <c r="K1325" s="3">
        <v>0.02</v>
      </c>
      <c r="L1325" s="3">
        <f>LOG10(255^2/Table1[[#This Row],[MSE]])*10</f>
        <v>65.120503652039289</v>
      </c>
      <c r="M1325" s="3">
        <f>(Table1[[#This Row],[Ukuran Asli (kb)]]-Table1[[#This Row],[Ukuran Hasil (kb)]])/Table1[[#This Row],[Ukuran Asli (kb)]]*100</f>
        <v>71.059508698573893</v>
      </c>
      <c r="N1325" s="6" t="s">
        <v>245</v>
      </c>
    </row>
    <row r="1326" spans="1:14" ht="15.75" thickBot="1" x14ac:dyDescent="0.3">
      <c r="A1326" s="1">
        <v>1325</v>
      </c>
      <c r="B1326" s="7" t="s">
        <v>208</v>
      </c>
      <c r="C1326" s="38" t="s">
        <v>14</v>
      </c>
      <c r="D1326" s="1">
        <v>24</v>
      </c>
      <c r="E1326" s="4" t="str">
        <f>IF(Table1[[#This Row],[Bit (pixel)]]=8,"Grayscale",IF(Table1[[#This Row],[Bit (pixel)]]=24,"True Color",""))</f>
        <v>True Color</v>
      </c>
      <c r="F1326" s="3">
        <v>133.93</v>
      </c>
      <c r="G1326" s="2" t="s">
        <v>6</v>
      </c>
      <c r="H1326" s="2" t="s">
        <v>7</v>
      </c>
      <c r="I1326" s="1">
        <v>2</v>
      </c>
      <c r="J1326" s="3">
        <v>37.409999999999997</v>
      </c>
      <c r="K1326" s="3">
        <v>2.27</v>
      </c>
      <c r="L1326" s="3">
        <f>LOG10(255^2/Table1[[#This Row],[MSE]])*10</f>
        <v>44.570545036747873</v>
      </c>
      <c r="M1326" s="3">
        <f>(Table1[[#This Row],[Ukuran Asli (kb)]]-Table1[[#This Row],[Ukuran Hasil (kb)]])/Table1[[#This Row],[Ukuran Asli (kb)]]*100</f>
        <v>72.067497946688576</v>
      </c>
      <c r="N1326" s="6" t="s">
        <v>245</v>
      </c>
    </row>
    <row r="1327" spans="1:14" ht="15.75" thickBot="1" x14ac:dyDescent="0.3">
      <c r="A1327" s="1">
        <v>1326</v>
      </c>
      <c r="B1327" s="7" t="s">
        <v>208</v>
      </c>
      <c r="C1327" s="38" t="s">
        <v>14</v>
      </c>
      <c r="D1327" s="1">
        <v>24</v>
      </c>
      <c r="E1327" s="4" t="str">
        <f>IF(Table1[[#This Row],[Bit (pixel)]]=8,"Grayscale",IF(Table1[[#This Row],[Bit (pixel)]]=24,"True Color",""))</f>
        <v>True Color</v>
      </c>
      <c r="F1327" s="3">
        <v>133.93</v>
      </c>
      <c r="G1327" s="2" t="s">
        <v>6</v>
      </c>
      <c r="H1327" s="2" t="s">
        <v>7</v>
      </c>
      <c r="I1327" s="1">
        <v>3</v>
      </c>
      <c r="J1327" s="3">
        <v>33.46</v>
      </c>
      <c r="K1327" s="3">
        <v>8.2899999999999991</v>
      </c>
      <c r="L1327" s="3">
        <f>LOG10(255^2/Table1[[#This Row],[MSE]])*10</f>
        <v>38.945258303176367</v>
      </c>
      <c r="M1327" s="3">
        <f>(Table1[[#This Row],[Ukuran Asli (kb)]]-Table1[[#This Row],[Ukuran Hasil (kb)]])/Table1[[#This Row],[Ukuran Asli (kb)]]*100</f>
        <v>75.016799820801907</v>
      </c>
      <c r="N1327" s="6" t="s">
        <v>245</v>
      </c>
    </row>
    <row r="1328" spans="1:14" ht="15.75" thickBot="1" x14ac:dyDescent="0.3">
      <c r="A1328" s="1">
        <v>1327</v>
      </c>
      <c r="B1328" s="7" t="s">
        <v>208</v>
      </c>
      <c r="C1328" s="38" t="s">
        <v>14</v>
      </c>
      <c r="D1328" s="1">
        <v>24</v>
      </c>
      <c r="E1328" s="4" t="str">
        <f>IF(Table1[[#This Row],[Bit (pixel)]]=8,"Grayscale",IF(Table1[[#This Row],[Bit (pixel)]]=24,"True Color",""))</f>
        <v>True Color</v>
      </c>
      <c r="F1328" s="3">
        <v>133.93</v>
      </c>
      <c r="G1328" s="2" t="s">
        <v>6</v>
      </c>
      <c r="H1328" s="2" t="s">
        <v>11</v>
      </c>
      <c r="I1328" s="1">
        <v>1</v>
      </c>
      <c r="J1328" s="3">
        <v>38.79</v>
      </c>
      <c r="K1328" s="3">
        <v>0.01</v>
      </c>
      <c r="L1328" s="3">
        <f>LOG10(255^2/Table1[[#This Row],[MSE]])*10</f>
        <v>68.130803608679102</v>
      </c>
      <c r="M1328" s="3">
        <f>(Table1[[#This Row],[Ukuran Asli (kb)]]-Table1[[#This Row],[Ukuran Hasil (kb)]])/Table1[[#This Row],[Ukuran Asli (kb)]]*100</f>
        <v>71.037108937504684</v>
      </c>
      <c r="N1328" s="6" t="s">
        <v>245</v>
      </c>
    </row>
    <row r="1329" spans="1:14" ht="15.75" thickBot="1" x14ac:dyDescent="0.3">
      <c r="A1329" s="1">
        <v>1328</v>
      </c>
      <c r="B1329" s="7" t="s">
        <v>208</v>
      </c>
      <c r="C1329" s="38" t="s">
        <v>14</v>
      </c>
      <c r="D1329" s="1">
        <v>24</v>
      </c>
      <c r="E1329" s="4" t="str">
        <f>IF(Table1[[#This Row],[Bit (pixel)]]=8,"Grayscale",IF(Table1[[#This Row],[Bit (pixel)]]=24,"True Color",""))</f>
        <v>True Color</v>
      </c>
      <c r="F1329" s="3">
        <v>133.93</v>
      </c>
      <c r="G1329" s="2" t="s">
        <v>6</v>
      </c>
      <c r="H1329" s="2" t="s">
        <v>11</v>
      </c>
      <c r="I1329" s="1">
        <v>2</v>
      </c>
      <c r="J1329" s="3">
        <v>38.07</v>
      </c>
      <c r="K1329" s="3">
        <v>1.35</v>
      </c>
      <c r="L1329" s="3">
        <f>LOG10(255^2/Table1[[#This Row],[MSE]])*10</f>
        <v>46.827465923729044</v>
      </c>
      <c r="M1329" s="3">
        <f>(Table1[[#This Row],[Ukuran Asli (kb)]]-Table1[[#This Row],[Ukuran Hasil (kb)]])/Table1[[#This Row],[Ukuran Asli (kb)]]*100</f>
        <v>71.574703203165839</v>
      </c>
      <c r="N1329" s="6" t="s">
        <v>245</v>
      </c>
    </row>
    <row r="1330" spans="1:14" ht="15.75" thickBot="1" x14ac:dyDescent="0.3">
      <c r="A1330" s="1">
        <v>1329</v>
      </c>
      <c r="B1330" s="7" t="s">
        <v>208</v>
      </c>
      <c r="C1330" s="38" t="s">
        <v>14</v>
      </c>
      <c r="D1330" s="1">
        <v>24</v>
      </c>
      <c r="E1330" s="4" t="str">
        <f>IF(Table1[[#This Row],[Bit (pixel)]]=8,"Grayscale",IF(Table1[[#This Row],[Bit (pixel)]]=24,"True Color",""))</f>
        <v>True Color</v>
      </c>
      <c r="F1330" s="3">
        <v>133.93</v>
      </c>
      <c r="G1330" s="2" t="s">
        <v>6</v>
      </c>
      <c r="H1330" s="2" t="s">
        <v>11</v>
      </c>
      <c r="I1330" s="1">
        <v>3</v>
      </c>
      <c r="J1330" s="3">
        <v>36.32</v>
      </c>
      <c r="K1330" s="3">
        <v>6.6</v>
      </c>
      <c r="L1330" s="3">
        <f>LOG10(255^2/Table1[[#This Row],[MSE]])*10</f>
        <v>39.935364253260417</v>
      </c>
      <c r="M1330" s="3">
        <f>(Table1[[#This Row],[Ukuran Asli (kb)]]-Table1[[#This Row],[Ukuran Hasil (kb)]])/Table1[[#This Row],[Ukuran Asli (kb)]]*100</f>
        <v>72.881355932203391</v>
      </c>
      <c r="N1330" s="6" t="s">
        <v>245</v>
      </c>
    </row>
    <row r="1331" spans="1:14" ht="15.75" thickBot="1" x14ac:dyDescent="0.3">
      <c r="A1331" s="1">
        <v>1330</v>
      </c>
      <c r="B1331" s="7" t="s">
        <v>208</v>
      </c>
      <c r="C1331" s="38" t="s">
        <v>14</v>
      </c>
      <c r="D1331" s="1">
        <v>24</v>
      </c>
      <c r="E1331" s="4" t="str">
        <f>IF(Table1[[#This Row],[Bit (pixel)]]=8,"Grayscale",IF(Table1[[#This Row],[Bit (pixel)]]=24,"True Color",""))</f>
        <v>True Color</v>
      </c>
      <c r="F1331" s="3">
        <v>133.93</v>
      </c>
      <c r="G1331" s="2" t="s">
        <v>6</v>
      </c>
      <c r="H1331" s="2" t="s">
        <v>12</v>
      </c>
      <c r="I1331" s="1">
        <v>1</v>
      </c>
      <c r="J1331" s="3">
        <v>38.79</v>
      </c>
      <c r="K1331" s="3">
        <v>0.01</v>
      </c>
      <c r="L1331" s="3">
        <f>LOG10(255^2/Table1[[#This Row],[MSE]])*10</f>
        <v>68.130803608679102</v>
      </c>
      <c r="M1331" s="3">
        <f>(Table1[[#This Row],[Ukuran Asli (kb)]]-Table1[[#This Row],[Ukuran Hasil (kb)]])/Table1[[#This Row],[Ukuran Asli (kb)]]*100</f>
        <v>71.037108937504684</v>
      </c>
      <c r="N1331" s="6" t="s">
        <v>245</v>
      </c>
    </row>
    <row r="1332" spans="1:14" ht="15.75" thickBot="1" x14ac:dyDescent="0.3">
      <c r="A1332" s="1">
        <v>1331</v>
      </c>
      <c r="B1332" s="7" t="s">
        <v>208</v>
      </c>
      <c r="C1332" s="38" t="s">
        <v>14</v>
      </c>
      <c r="D1332" s="1">
        <v>24</v>
      </c>
      <c r="E1332" s="4" t="str">
        <f>IF(Table1[[#This Row],[Bit (pixel)]]=8,"Grayscale",IF(Table1[[#This Row],[Bit (pixel)]]=24,"True Color",""))</f>
        <v>True Color</v>
      </c>
      <c r="F1332" s="3">
        <v>133.93</v>
      </c>
      <c r="G1332" s="2" t="s">
        <v>6</v>
      </c>
      <c r="H1332" s="2" t="s">
        <v>12</v>
      </c>
      <c r="I1332" s="1">
        <v>2</v>
      </c>
      <c r="J1332" s="3">
        <v>37.979999999999997</v>
      </c>
      <c r="K1332" s="3">
        <v>1.29</v>
      </c>
      <c r="L1332" s="3">
        <f>LOG10(255^2/Table1[[#This Row],[MSE]])*10</f>
        <v>47.024906505686616</v>
      </c>
      <c r="M1332" s="3">
        <f>(Table1[[#This Row],[Ukuran Asli (kb)]]-Table1[[#This Row],[Ukuran Hasil (kb)]])/Table1[[#This Row],[Ukuran Asli (kb)]]*100</f>
        <v>71.641902486373482</v>
      </c>
      <c r="N1332" s="6" t="s">
        <v>245</v>
      </c>
    </row>
    <row r="1333" spans="1:14" ht="15.75" thickBot="1" x14ac:dyDescent="0.3">
      <c r="A1333" s="1">
        <v>1332</v>
      </c>
      <c r="B1333" s="7" t="s">
        <v>208</v>
      </c>
      <c r="C1333" s="38" t="s">
        <v>14</v>
      </c>
      <c r="D1333" s="1">
        <v>24</v>
      </c>
      <c r="E1333" s="4" t="str">
        <f>IF(Table1[[#This Row],[Bit (pixel)]]=8,"Grayscale",IF(Table1[[#This Row],[Bit (pixel)]]=24,"True Color",""))</f>
        <v>True Color</v>
      </c>
      <c r="F1333" s="3">
        <v>133.93</v>
      </c>
      <c r="G1333" s="2" t="s">
        <v>6</v>
      </c>
      <c r="H1333" s="2" t="s">
        <v>12</v>
      </c>
      <c r="I1333" s="1">
        <v>3</v>
      </c>
      <c r="J1333" s="3">
        <v>36.24</v>
      </c>
      <c r="K1333" s="3">
        <v>6.41</v>
      </c>
      <c r="L1333" s="3">
        <f>LOG10(255^2/Table1[[#This Row],[MSE]])*10</f>
        <v>40.062223313490932</v>
      </c>
      <c r="M1333" s="3">
        <f>(Table1[[#This Row],[Ukuran Asli (kb)]]-Table1[[#This Row],[Ukuran Hasil (kb)]])/Table1[[#This Row],[Ukuran Asli (kb)]]*100</f>
        <v>72.941088628387959</v>
      </c>
      <c r="N1333" s="6" t="s">
        <v>245</v>
      </c>
    </row>
    <row r="1334" spans="1:14" ht="15.75" thickBot="1" x14ac:dyDescent="0.3">
      <c r="A1334" s="1">
        <v>1333</v>
      </c>
      <c r="B1334" s="7" t="s">
        <v>209</v>
      </c>
      <c r="C1334" s="38" t="s">
        <v>14</v>
      </c>
      <c r="D1334" s="1">
        <v>24</v>
      </c>
      <c r="E1334" s="4" t="str">
        <f>IF(Table1[[#This Row],[Bit (pixel)]]=8,"Grayscale",IF(Table1[[#This Row],[Bit (pixel)]]=24,"True Color",""))</f>
        <v>True Color</v>
      </c>
      <c r="F1334" s="3">
        <v>1475.56</v>
      </c>
      <c r="G1334" s="2" t="s">
        <v>228</v>
      </c>
      <c r="H1334" s="2" t="s">
        <v>7</v>
      </c>
      <c r="I1334" s="1">
        <v>1</v>
      </c>
      <c r="J1334" s="3">
        <v>187.09</v>
      </c>
      <c r="K1334" s="3">
        <v>0.01</v>
      </c>
      <c r="L1334" s="3">
        <f>LOG10(255^2/Table1[[#This Row],[MSE]])*10</f>
        <v>68.130803608679102</v>
      </c>
      <c r="M1334" s="3">
        <f>(Table1[[#This Row],[Ukuran Asli (kb)]]-Table1[[#This Row],[Ukuran Hasil (kb)]])/Table1[[#This Row],[Ukuran Asli (kb)]]*100</f>
        <v>87.320746021849345</v>
      </c>
      <c r="N1334" s="6" t="s">
        <v>245</v>
      </c>
    </row>
    <row r="1335" spans="1:14" ht="15.75" thickBot="1" x14ac:dyDescent="0.3">
      <c r="A1335" s="1">
        <v>1334</v>
      </c>
      <c r="B1335" s="7" t="s">
        <v>209</v>
      </c>
      <c r="C1335" s="38" t="s">
        <v>14</v>
      </c>
      <c r="D1335" s="1">
        <v>24</v>
      </c>
      <c r="E1335" s="4" t="str">
        <f>IF(Table1[[#This Row],[Bit (pixel)]]=8,"Grayscale",IF(Table1[[#This Row],[Bit (pixel)]]=24,"True Color",""))</f>
        <v>True Color</v>
      </c>
      <c r="F1335" s="3">
        <v>1475.56</v>
      </c>
      <c r="G1335" s="2" t="s">
        <v>228</v>
      </c>
      <c r="H1335" s="2" t="s">
        <v>7</v>
      </c>
      <c r="I1335" s="1">
        <v>2</v>
      </c>
      <c r="J1335" s="3">
        <v>169.07</v>
      </c>
      <c r="K1335" s="3">
        <v>0.13</v>
      </c>
      <c r="L1335" s="3">
        <f>LOG10(255^2/Table1[[#This Row],[MSE]])*10</f>
        <v>56.99137008561074</v>
      </c>
      <c r="M1335" s="3">
        <f>(Table1[[#This Row],[Ukuran Asli (kb)]]-Table1[[#This Row],[Ukuran Hasil (kb)]])/Table1[[#This Row],[Ukuran Asli (kb)]]*100</f>
        <v>88.54197728320095</v>
      </c>
      <c r="N1335" s="6" t="s">
        <v>245</v>
      </c>
    </row>
    <row r="1336" spans="1:14" ht="15.75" thickBot="1" x14ac:dyDescent="0.3">
      <c r="A1336" s="1">
        <v>1335</v>
      </c>
      <c r="B1336" s="7" t="s">
        <v>209</v>
      </c>
      <c r="C1336" s="38" t="s">
        <v>14</v>
      </c>
      <c r="D1336" s="1">
        <v>24</v>
      </c>
      <c r="E1336" s="4" t="str">
        <f>IF(Table1[[#This Row],[Bit (pixel)]]=8,"Grayscale",IF(Table1[[#This Row],[Bit (pixel)]]=24,"True Color",""))</f>
        <v>True Color</v>
      </c>
      <c r="F1336" s="3">
        <v>1475.56</v>
      </c>
      <c r="G1336" s="2" t="s">
        <v>228</v>
      </c>
      <c r="H1336" s="2" t="s">
        <v>7</v>
      </c>
      <c r="I1336" s="1">
        <v>3</v>
      </c>
      <c r="J1336" s="3">
        <v>141.9</v>
      </c>
      <c r="K1336" s="3">
        <v>0.25</v>
      </c>
      <c r="L1336" s="3">
        <f>LOG10(255^2/Table1[[#This Row],[MSE]])*10</f>
        <v>54.151403521958727</v>
      </c>
      <c r="M1336" s="3">
        <f>(Table1[[#This Row],[Ukuran Asli (kb)]]-Table1[[#This Row],[Ukuran Hasil (kb)]])/Table1[[#This Row],[Ukuran Asli (kb)]]*100</f>
        <v>90.383312098457523</v>
      </c>
      <c r="N1336" s="6" t="s">
        <v>245</v>
      </c>
    </row>
    <row r="1337" spans="1:14" ht="15.75" thickBot="1" x14ac:dyDescent="0.3">
      <c r="A1337" s="1">
        <v>1336</v>
      </c>
      <c r="B1337" s="7" t="s">
        <v>209</v>
      </c>
      <c r="C1337" s="38" t="s">
        <v>14</v>
      </c>
      <c r="D1337" s="1">
        <v>24</v>
      </c>
      <c r="E1337" s="4" t="str">
        <f>IF(Table1[[#This Row],[Bit (pixel)]]=8,"Grayscale",IF(Table1[[#This Row],[Bit (pixel)]]=24,"True Color",""))</f>
        <v>True Color</v>
      </c>
      <c r="F1337" s="3">
        <v>1475.56</v>
      </c>
      <c r="G1337" s="2" t="s">
        <v>228</v>
      </c>
      <c r="H1337" s="2" t="s">
        <v>11</v>
      </c>
      <c r="I1337" s="1">
        <v>1</v>
      </c>
      <c r="J1337" s="3">
        <v>187.07</v>
      </c>
      <c r="K1337" s="3">
        <v>0.01</v>
      </c>
      <c r="L1337" s="3">
        <f>LOG10(255^2/Table1[[#This Row],[MSE]])*10</f>
        <v>68.130803608679102</v>
      </c>
      <c r="M1337" s="3">
        <f>(Table1[[#This Row],[Ukuran Asli (kb)]]-Table1[[#This Row],[Ukuran Hasil (kb)]])/Table1[[#This Row],[Ukuran Asli (kb)]]*100</f>
        <v>87.322101439453505</v>
      </c>
      <c r="N1337" s="6" t="s">
        <v>245</v>
      </c>
    </row>
    <row r="1338" spans="1:14" ht="15.75" thickBot="1" x14ac:dyDescent="0.3">
      <c r="A1338" s="1">
        <v>1337</v>
      </c>
      <c r="B1338" s="7" t="s">
        <v>209</v>
      </c>
      <c r="C1338" s="38" t="s">
        <v>14</v>
      </c>
      <c r="D1338" s="1">
        <v>24</v>
      </c>
      <c r="E1338" s="4" t="str">
        <f>IF(Table1[[#This Row],[Bit (pixel)]]=8,"Grayscale",IF(Table1[[#This Row],[Bit (pixel)]]=24,"True Color",""))</f>
        <v>True Color</v>
      </c>
      <c r="F1338" s="3">
        <v>1475.56</v>
      </c>
      <c r="G1338" s="2" t="s">
        <v>228</v>
      </c>
      <c r="H1338" s="2" t="s">
        <v>11</v>
      </c>
      <c r="I1338" s="1">
        <v>2</v>
      </c>
      <c r="J1338" s="3">
        <v>171.7</v>
      </c>
      <c r="K1338" s="3">
        <v>0.11</v>
      </c>
      <c r="L1338" s="3">
        <f>LOG10(255^2/Table1[[#This Row],[MSE]])*10</f>
        <v>57.716876757096855</v>
      </c>
      <c r="M1338" s="3">
        <f>(Table1[[#This Row],[Ukuran Asli (kb)]]-Table1[[#This Row],[Ukuran Hasil (kb)]])/Table1[[#This Row],[Ukuran Asli (kb)]]*100</f>
        <v>88.363739868253404</v>
      </c>
      <c r="N1338" s="6" t="s">
        <v>245</v>
      </c>
    </row>
    <row r="1339" spans="1:14" ht="15.75" thickBot="1" x14ac:dyDescent="0.3">
      <c r="A1339" s="1">
        <v>1338</v>
      </c>
      <c r="B1339" s="7" t="s">
        <v>209</v>
      </c>
      <c r="C1339" s="38" t="s">
        <v>14</v>
      </c>
      <c r="D1339" s="1">
        <v>24</v>
      </c>
      <c r="E1339" s="4" t="str">
        <f>IF(Table1[[#This Row],[Bit (pixel)]]=8,"Grayscale",IF(Table1[[#This Row],[Bit (pixel)]]=24,"True Color",""))</f>
        <v>True Color</v>
      </c>
      <c r="F1339" s="3">
        <v>1475.56</v>
      </c>
      <c r="G1339" s="2" t="s">
        <v>228</v>
      </c>
      <c r="H1339" s="2" t="s">
        <v>11</v>
      </c>
      <c r="I1339" s="1">
        <v>3</v>
      </c>
      <c r="J1339" s="3">
        <v>156.46</v>
      </c>
      <c r="K1339" s="3">
        <v>0.21</v>
      </c>
      <c r="L1339" s="3">
        <f>LOG10(255^2/Table1[[#This Row],[MSE]])*10</f>
        <v>54.908610661339914</v>
      </c>
      <c r="M1339" s="3">
        <f>(Table1[[#This Row],[Ukuran Asli (kb)]]-Table1[[#This Row],[Ukuran Hasil (kb)]])/Table1[[#This Row],[Ukuran Asli (kb)]]*100</f>
        <v>89.396568082626246</v>
      </c>
      <c r="N1339" s="6" t="s">
        <v>245</v>
      </c>
    </row>
    <row r="1340" spans="1:14" ht="15.75" thickBot="1" x14ac:dyDescent="0.3">
      <c r="A1340" s="1">
        <v>1339</v>
      </c>
      <c r="B1340" s="7" t="s">
        <v>209</v>
      </c>
      <c r="C1340" s="38" t="s">
        <v>14</v>
      </c>
      <c r="D1340" s="1">
        <v>24</v>
      </c>
      <c r="E1340" s="4" t="str">
        <f>IF(Table1[[#This Row],[Bit (pixel)]]=8,"Grayscale",IF(Table1[[#This Row],[Bit (pixel)]]=24,"True Color",""))</f>
        <v>True Color</v>
      </c>
      <c r="F1340" s="3">
        <v>1475.56</v>
      </c>
      <c r="G1340" s="2" t="s">
        <v>228</v>
      </c>
      <c r="H1340" s="2" t="s">
        <v>12</v>
      </c>
      <c r="I1340" s="1">
        <v>1</v>
      </c>
      <c r="J1340" s="3">
        <v>187.05</v>
      </c>
      <c r="K1340" s="3">
        <v>0.01</v>
      </c>
      <c r="L1340" s="3">
        <f>LOG10(255^2/Table1[[#This Row],[MSE]])*10</f>
        <v>68.130803608679102</v>
      </c>
      <c r="M1340" s="3">
        <f>(Table1[[#This Row],[Ukuran Asli (kb)]]-Table1[[#This Row],[Ukuran Hasil (kb)]])/Table1[[#This Row],[Ukuran Asli (kb)]]*100</f>
        <v>87.323456857057664</v>
      </c>
      <c r="N1340" s="6" t="s">
        <v>245</v>
      </c>
    </row>
    <row r="1341" spans="1:14" ht="15.75" thickBot="1" x14ac:dyDescent="0.3">
      <c r="A1341" s="1">
        <v>1340</v>
      </c>
      <c r="B1341" s="7" t="s">
        <v>209</v>
      </c>
      <c r="C1341" s="38" t="s">
        <v>14</v>
      </c>
      <c r="D1341" s="1">
        <v>24</v>
      </c>
      <c r="E1341" s="4" t="str">
        <f>IF(Table1[[#This Row],[Bit (pixel)]]=8,"Grayscale",IF(Table1[[#This Row],[Bit (pixel)]]=24,"True Color",""))</f>
        <v>True Color</v>
      </c>
      <c r="F1341" s="3">
        <v>1475.56</v>
      </c>
      <c r="G1341" s="2" t="s">
        <v>228</v>
      </c>
      <c r="H1341" s="2" t="s">
        <v>12</v>
      </c>
      <c r="I1341" s="1">
        <v>2</v>
      </c>
      <c r="J1341" s="3">
        <v>171.58</v>
      </c>
      <c r="K1341" s="3">
        <v>0.11</v>
      </c>
      <c r="L1341" s="3">
        <f>LOG10(255^2/Table1[[#This Row],[MSE]])*10</f>
        <v>57.716876757096855</v>
      </c>
      <c r="M1341" s="3">
        <f>(Table1[[#This Row],[Ukuran Asli (kb)]]-Table1[[#This Row],[Ukuran Hasil (kb)]])/Table1[[#This Row],[Ukuran Asli (kb)]]*100</f>
        <v>88.371872373878404</v>
      </c>
      <c r="N1341" s="6" t="s">
        <v>245</v>
      </c>
    </row>
    <row r="1342" spans="1:14" ht="15.75" thickBot="1" x14ac:dyDescent="0.3">
      <c r="A1342" s="1">
        <v>1341</v>
      </c>
      <c r="B1342" s="7" t="s">
        <v>209</v>
      </c>
      <c r="C1342" s="38" t="s">
        <v>14</v>
      </c>
      <c r="D1342" s="1">
        <v>24</v>
      </c>
      <c r="E1342" s="4" t="str">
        <f>IF(Table1[[#This Row],[Bit (pixel)]]=8,"Grayscale",IF(Table1[[#This Row],[Bit (pixel)]]=24,"True Color",""))</f>
        <v>True Color</v>
      </c>
      <c r="F1342" s="3">
        <v>1475.56</v>
      </c>
      <c r="G1342" s="2" t="s">
        <v>228</v>
      </c>
      <c r="H1342" s="2" t="s">
        <v>12</v>
      </c>
      <c r="I1342" s="1">
        <v>3</v>
      </c>
      <c r="J1342" s="3">
        <v>155.36000000000001</v>
      </c>
      <c r="K1342" s="3">
        <v>0.21</v>
      </c>
      <c r="L1342" s="3">
        <f>LOG10(255^2/Table1[[#This Row],[MSE]])*10</f>
        <v>54.908610661339914</v>
      </c>
      <c r="M1342" s="3">
        <f>(Table1[[#This Row],[Ukuran Asli (kb)]]-Table1[[#This Row],[Ukuran Hasil (kb)]])/Table1[[#This Row],[Ukuran Asli (kb)]]*100</f>
        <v>89.471116050855258</v>
      </c>
      <c r="N1342" s="6" t="s">
        <v>245</v>
      </c>
    </row>
    <row r="1343" spans="1:14" ht="15.75" thickBot="1" x14ac:dyDescent="0.3">
      <c r="A1343" s="1">
        <v>1342</v>
      </c>
      <c r="B1343" s="7" t="s">
        <v>210</v>
      </c>
      <c r="C1343" s="38" t="s">
        <v>14</v>
      </c>
      <c r="D1343" s="1">
        <v>24</v>
      </c>
      <c r="E1343" s="4" t="str">
        <f>IF(Table1[[#This Row],[Bit (pixel)]]=8,"Grayscale",IF(Table1[[#This Row],[Bit (pixel)]]=24,"True Color",""))</f>
        <v>True Color</v>
      </c>
      <c r="F1343" s="3">
        <v>156.99</v>
      </c>
      <c r="G1343" s="2" t="s">
        <v>96</v>
      </c>
      <c r="H1343" s="2" t="s">
        <v>7</v>
      </c>
      <c r="I1343" s="1">
        <v>1</v>
      </c>
      <c r="J1343" s="3">
        <v>37.11</v>
      </c>
      <c r="K1343" s="3">
        <v>7.6000000000000004E-4</v>
      </c>
      <c r="L1343" s="3">
        <f>LOG10(255^2/Table1[[#This Row],[MSE]])*10</f>
        <v>79.322667685871181</v>
      </c>
      <c r="M1343" s="3">
        <f>(Table1[[#This Row],[Ukuran Asli (kb)]]-Table1[[#This Row],[Ukuran Hasil (kb)]])/Table1[[#This Row],[Ukuran Asli (kb)]]*100</f>
        <v>76.361551691190527</v>
      </c>
      <c r="N1343" s="6" t="s">
        <v>245</v>
      </c>
    </row>
    <row r="1344" spans="1:14" ht="15.75" thickBot="1" x14ac:dyDescent="0.3">
      <c r="A1344" s="1">
        <v>1343</v>
      </c>
      <c r="B1344" s="7" t="s">
        <v>210</v>
      </c>
      <c r="C1344" s="38" t="s">
        <v>14</v>
      </c>
      <c r="D1344" s="1">
        <v>24</v>
      </c>
      <c r="E1344" s="4" t="str">
        <f>IF(Table1[[#This Row],[Bit (pixel)]]=8,"Grayscale",IF(Table1[[#This Row],[Bit (pixel)]]=24,"True Color",""))</f>
        <v>True Color</v>
      </c>
      <c r="F1344" s="3">
        <v>156.99</v>
      </c>
      <c r="G1344" s="2" t="s">
        <v>96</v>
      </c>
      <c r="H1344" s="2" t="s">
        <v>7</v>
      </c>
      <c r="I1344" s="1">
        <v>2</v>
      </c>
      <c r="J1344" s="3">
        <v>36.07</v>
      </c>
      <c r="K1344" s="3">
        <v>0.35</v>
      </c>
      <c r="L1344" s="3">
        <f>LOG10(255^2/Table1[[#This Row],[MSE]])*10</f>
        <v>52.690123165176345</v>
      </c>
      <c r="M1344" s="3">
        <f>(Table1[[#This Row],[Ukuran Asli (kb)]]-Table1[[#This Row],[Ukuran Hasil (kb)]])/Table1[[#This Row],[Ukuran Asli (kb)]]*100</f>
        <v>77.02401426842475</v>
      </c>
      <c r="N1344" s="6" t="s">
        <v>245</v>
      </c>
    </row>
    <row r="1345" spans="1:14" ht="15.75" thickBot="1" x14ac:dyDescent="0.3">
      <c r="A1345" s="1">
        <v>1344</v>
      </c>
      <c r="B1345" s="7" t="s">
        <v>210</v>
      </c>
      <c r="C1345" s="38" t="s">
        <v>14</v>
      </c>
      <c r="D1345" s="1">
        <v>24</v>
      </c>
      <c r="E1345" s="4" t="str">
        <f>IF(Table1[[#This Row],[Bit (pixel)]]=8,"Grayscale",IF(Table1[[#This Row],[Bit (pixel)]]=24,"True Color",""))</f>
        <v>True Color</v>
      </c>
      <c r="F1345" s="3">
        <v>156.99</v>
      </c>
      <c r="G1345" s="2" t="s">
        <v>96</v>
      </c>
      <c r="H1345" s="2" t="s">
        <v>7</v>
      </c>
      <c r="I1345" s="1">
        <v>3</v>
      </c>
      <c r="J1345" s="3">
        <v>33.4</v>
      </c>
      <c r="K1345" s="3">
        <v>2.5099999999999998</v>
      </c>
      <c r="L1345" s="3">
        <f>LOG10(255^2/Table1[[#This Row],[MSE]])*10</f>
        <v>44.134066393868721</v>
      </c>
      <c r="M1345" s="3">
        <f>(Table1[[#This Row],[Ukuran Asli (kb)]]-Table1[[#This Row],[Ukuran Hasil (kb)]])/Table1[[#This Row],[Ukuran Asli (kb)]]*100</f>
        <v>78.724759538824131</v>
      </c>
      <c r="N1345" s="6" t="s">
        <v>245</v>
      </c>
    </row>
    <row r="1346" spans="1:14" ht="15.75" thickBot="1" x14ac:dyDescent="0.3">
      <c r="A1346" s="1">
        <v>1345</v>
      </c>
      <c r="B1346" s="7" t="s">
        <v>210</v>
      </c>
      <c r="C1346" s="38" t="s">
        <v>14</v>
      </c>
      <c r="D1346" s="1">
        <v>24</v>
      </c>
      <c r="E1346" s="4" t="str">
        <f>IF(Table1[[#This Row],[Bit (pixel)]]=8,"Grayscale",IF(Table1[[#This Row],[Bit (pixel)]]=24,"True Color",""))</f>
        <v>True Color</v>
      </c>
      <c r="F1346" s="3">
        <v>156.99</v>
      </c>
      <c r="G1346" s="2" t="s">
        <v>96</v>
      </c>
      <c r="H1346" s="2" t="s">
        <v>11</v>
      </c>
      <c r="I1346" s="1">
        <v>1</v>
      </c>
      <c r="J1346" s="3">
        <v>37.11</v>
      </c>
      <c r="K1346" s="3">
        <v>1.0000000000000001E-5</v>
      </c>
      <c r="L1346" s="3">
        <f>LOG10(255^2/Table1[[#This Row],[MSE]])*10</f>
        <v>98.130803608679116</v>
      </c>
      <c r="M1346" s="3">
        <f>(Table1[[#This Row],[Ukuran Asli (kb)]]-Table1[[#This Row],[Ukuran Hasil (kb)]])/Table1[[#This Row],[Ukuran Asli (kb)]]*100</f>
        <v>76.361551691190527</v>
      </c>
      <c r="N1346" s="6" t="s">
        <v>245</v>
      </c>
    </row>
    <row r="1347" spans="1:14" ht="15.75" thickBot="1" x14ac:dyDescent="0.3">
      <c r="A1347" s="1">
        <v>1346</v>
      </c>
      <c r="B1347" s="7" t="s">
        <v>210</v>
      </c>
      <c r="C1347" s="38" t="s">
        <v>14</v>
      </c>
      <c r="D1347" s="1">
        <v>24</v>
      </c>
      <c r="E1347" s="4" t="str">
        <f>IF(Table1[[#This Row],[Bit (pixel)]]=8,"Grayscale",IF(Table1[[#This Row],[Bit (pixel)]]=24,"True Color",""))</f>
        <v>True Color</v>
      </c>
      <c r="F1347" s="3">
        <v>156.99</v>
      </c>
      <c r="G1347" s="2" t="s">
        <v>96</v>
      </c>
      <c r="H1347" s="2" t="s">
        <v>11</v>
      </c>
      <c r="I1347" s="1">
        <v>2</v>
      </c>
      <c r="J1347" s="3">
        <v>36.630000000000003</v>
      </c>
      <c r="K1347" s="3">
        <v>0.11</v>
      </c>
      <c r="L1347" s="3">
        <f>LOG10(255^2/Table1[[#This Row],[MSE]])*10</f>
        <v>57.716876757096855</v>
      </c>
      <c r="M1347" s="3">
        <f>(Table1[[#This Row],[Ukuran Asli (kb)]]-Table1[[#This Row],[Ukuran Hasil (kb)]])/Table1[[#This Row],[Ukuran Asli (kb)]]*100</f>
        <v>76.667303649914004</v>
      </c>
      <c r="N1347" s="6" t="s">
        <v>245</v>
      </c>
    </row>
    <row r="1348" spans="1:14" ht="15.75" thickBot="1" x14ac:dyDescent="0.3">
      <c r="A1348" s="1">
        <v>1347</v>
      </c>
      <c r="B1348" s="7" t="s">
        <v>210</v>
      </c>
      <c r="C1348" s="38" t="s">
        <v>14</v>
      </c>
      <c r="D1348" s="1">
        <v>24</v>
      </c>
      <c r="E1348" s="4" t="str">
        <f>IF(Table1[[#This Row],[Bit (pixel)]]=8,"Grayscale",IF(Table1[[#This Row],[Bit (pixel)]]=24,"True Color",""))</f>
        <v>True Color</v>
      </c>
      <c r="F1348" s="3">
        <v>156.99</v>
      </c>
      <c r="G1348" s="2" t="s">
        <v>96</v>
      </c>
      <c r="H1348" s="2" t="s">
        <v>11</v>
      </c>
      <c r="I1348" s="1">
        <v>3</v>
      </c>
      <c r="J1348" s="3">
        <v>36.14</v>
      </c>
      <c r="K1348" s="3">
        <v>1.2</v>
      </c>
      <c r="L1348" s="3">
        <f>LOG10(255^2/Table1[[#This Row],[MSE]])*10</f>
        <v>47.338991148202858</v>
      </c>
      <c r="M1348" s="3">
        <f>(Table1[[#This Row],[Ukuran Asli (kb)]]-Table1[[#This Row],[Ukuran Hasil (kb)]])/Table1[[#This Row],[Ukuran Asli (kb)]]*100</f>
        <v>76.979425441110905</v>
      </c>
      <c r="N1348" s="6" t="s">
        <v>245</v>
      </c>
    </row>
    <row r="1349" spans="1:14" ht="15.75" thickBot="1" x14ac:dyDescent="0.3">
      <c r="A1349" s="1">
        <v>1348</v>
      </c>
      <c r="B1349" s="7" t="s">
        <v>210</v>
      </c>
      <c r="C1349" s="38" t="s">
        <v>14</v>
      </c>
      <c r="D1349" s="1">
        <v>24</v>
      </c>
      <c r="E1349" s="4" t="str">
        <f>IF(Table1[[#This Row],[Bit (pixel)]]=8,"Grayscale",IF(Table1[[#This Row],[Bit (pixel)]]=24,"True Color",""))</f>
        <v>True Color</v>
      </c>
      <c r="F1349" s="3">
        <v>156.99</v>
      </c>
      <c r="G1349" s="2" t="s">
        <v>96</v>
      </c>
      <c r="H1349" s="2" t="s">
        <v>12</v>
      </c>
      <c r="I1349" s="1">
        <v>1</v>
      </c>
      <c r="J1349" s="3">
        <v>37.11</v>
      </c>
      <c r="K1349" s="3">
        <v>1.0000000000000001E-5</v>
      </c>
      <c r="L1349" s="3">
        <f>LOG10(255^2/Table1[[#This Row],[MSE]])*10</f>
        <v>98.130803608679116</v>
      </c>
      <c r="M1349" s="3">
        <f>(Table1[[#This Row],[Ukuran Asli (kb)]]-Table1[[#This Row],[Ukuran Hasil (kb)]])/Table1[[#This Row],[Ukuran Asli (kb)]]*100</f>
        <v>76.361551691190527</v>
      </c>
      <c r="N1349" s="6" t="s">
        <v>245</v>
      </c>
    </row>
    <row r="1350" spans="1:14" ht="15.75" thickBot="1" x14ac:dyDescent="0.3">
      <c r="A1350" s="1">
        <v>1349</v>
      </c>
      <c r="B1350" s="7" t="s">
        <v>210</v>
      </c>
      <c r="C1350" s="38" t="s">
        <v>14</v>
      </c>
      <c r="D1350" s="1">
        <v>24</v>
      </c>
      <c r="E1350" s="4" t="str">
        <f>IF(Table1[[#This Row],[Bit (pixel)]]=8,"Grayscale",IF(Table1[[#This Row],[Bit (pixel)]]=24,"True Color",""))</f>
        <v>True Color</v>
      </c>
      <c r="F1350" s="3">
        <v>156.99</v>
      </c>
      <c r="G1350" s="2" t="s">
        <v>96</v>
      </c>
      <c r="H1350" s="2" t="s">
        <v>12</v>
      </c>
      <c r="I1350" s="1">
        <v>2</v>
      </c>
      <c r="J1350" s="3">
        <v>36.590000000000003</v>
      </c>
      <c r="K1350" s="3">
        <v>0.11</v>
      </c>
      <c r="L1350" s="3">
        <f>LOG10(255^2/Table1[[#This Row],[MSE]])*10</f>
        <v>57.716876757096855</v>
      </c>
      <c r="M1350" s="3">
        <f>(Table1[[#This Row],[Ukuran Asli (kb)]]-Table1[[#This Row],[Ukuran Hasil (kb)]])/Table1[[#This Row],[Ukuran Asli (kb)]]*100</f>
        <v>76.692782979807632</v>
      </c>
      <c r="N1350" s="6" t="s">
        <v>245</v>
      </c>
    </row>
    <row r="1351" spans="1:14" ht="15.75" thickBot="1" x14ac:dyDescent="0.3">
      <c r="A1351" s="1">
        <v>1350</v>
      </c>
      <c r="B1351" s="7" t="s">
        <v>210</v>
      </c>
      <c r="C1351" s="38" t="s">
        <v>14</v>
      </c>
      <c r="D1351" s="1">
        <v>24</v>
      </c>
      <c r="E1351" s="4" t="str">
        <f>IF(Table1[[#This Row],[Bit (pixel)]]=8,"Grayscale",IF(Table1[[#This Row],[Bit (pixel)]]=24,"True Color",""))</f>
        <v>True Color</v>
      </c>
      <c r="F1351" s="3">
        <v>156.99</v>
      </c>
      <c r="G1351" s="2" t="s">
        <v>96</v>
      </c>
      <c r="H1351" s="2" t="s">
        <v>12</v>
      </c>
      <c r="I1351" s="1">
        <v>3</v>
      </c>
      <c r="J1351" s="3">
        <v>36.020000000000003</v>
      </c>
      <c r="K1351" s="3">
        <v>1.1299999999999999</v>
      </c>
      <c r="L1351" s="3">
        <f>LOG10(255^2/Table1[[#This Row],[MSE]])*10</f>
        <v>47.600019173844913</v>
      </c>
      <c r="M1351" s="3">
        <f>(Table1[[#This Row],[Ukuran Asli (kb)]]-Table1[[#This Row],[Ukuran Hasil (kb)]])/Table1[[#This Row],[Ukuran Asli (kb)]]*100</f>
        <v>77.05586343079176</v>
      </c>
      <c r="N1351" s="6" t="s">
        <v>245</v>
      </c>
    </row>
    <row r="1352" spans="1:14" x14ac:dyDescent="0.25">
      <c r="A1352" s="23" t="s">
        <v>18</v>
      </c>
      <c r="B1352" s="14">
        <f>SUBTOTAL(103,Table1[Citra Asli])/9</f>
        <v>100</v>
      </c>
      <c r="C1352" s="23"/>
      <c r="D1352" s="5"/>
      <c r="E1352" s="23"/>
      <c r="F1352" s="13"/>
      <c r="G1352" s="23"/>
      <c r="H1352" s="23"/>
      <c r="I1352" s="23"/>
      <c r="J1352" s="13"/>
      <c r="K1352" s="35">
        <f>SUBTOTAL(101,Table1[MSE])</f>
        <v>1.2807239331444422</v>
      </c>
      <c r="L1352" s="35">
        <f>SUBTOTAL(101,Table1[PSNR (dB)])</f>
        <v>58.870055274439402</v>
      </c>
      <c r="M1352" s="35">
        <f>SUBTOTAL(101,Table1[Rasio (%)])</f>
        <v>75.430196517599413</v>
      </c>
      <c r="N1352" s="8">
        <f>SUBTOTAL(103,Table1[Keterangan])</f>
        <v>900</v>
      </c>
    </row>
  </sheetData>
  <phoneticPr fontId="3" type="noConversion"/>
  <pageMargins left="0.7" right="0.7" top="0.75" bottom="0.75" header="0.3" footer="0.3"/>
  <pageSetup paperSize="9" orientation="portrait" horizontalDpi="4294967293" verticalDpi="4294967293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0C282D-A46E-4AE4-8381-A6F418FAA3FB}">
  <dimension ref="A1:P30"/>
  <sheetViews>
    <sheetView topLeftCell="A13" workbookViewId="0">
      <selection activeCell="J24" sqref="J24:M30"/>
    </sheetView>
  </sheetViews>
  <sheetFormatPr defaultRowHeight="15" x14ac:dyDescent="0.25"/>
  <cols>
    <col min="1" max="1" width="6.85546875" customWidth="1"/>
    <col min="2" max="2" width="15.42578125" customWidth="1"/>
    <col min="3" max="3" width="5.140625" customWidth="1"/>
    <col min="4" max="4" width="5.28515625" customWidth="1"/>
    <col min="5" max="5" width="4.7109375" customWidth="1"/>
    <col min="6" max="6" width="5.140625" customWidth="1"/>
    <col min="7" max="7" width="4.85546875" customWidth="1"/>
    <col min="8" max="8" width="5.42578125" customWidth="1"/>
    <col min="9" max="9" width="6.5703125" customWidth="1"/>
    <col min="10" max="10" width="11" customWidth="1"/>
    <col min="11" max="11" width="9.85546875" customWidth="1"/>
    <col min="12" max="12" width="11.28515625" customWidth="1"/>
    <col min="13" max="13" width="10.5703125" customWidth="1"/>
    <col min="14" max="14" width="8.7109375" customWidth="1"/>
    <col min="15" max="15" width="7" customWidth="1"/>
    <col min="16" max="16" width="7.7109375" customWidth="1"/>
  </cols>
  <sheetData>
    <row r="1" spans="1:16" x14ac:dyDescent="0.25">
      <c r="L1" s="43"/>
      <c r="M1" s="43"/>
      <c r="N1" s="43"/>
      <c r="O1" s="43"/>
      <c r="P1" s="43"/>
    </row>
    <row r="2" spans="1:16" ht="27.75" customHeight="1" x14ac:dyDescent="0.25">
      <c r="A2" s="41" t="s">
        <v>236</v>
      </c>
      <c r="B2" s="41" t="s">
        <v>241</v>
      </c>
      <c r="C2" s="41" t="s">
        <v>23</v>
      </c>
      <c r="D2" s="41"/>
      <c r="E2" s="41"/>
      <c r="F2" s="41"/>
      <c r="G2" s="41"/>
      <c r="H2" s="41"/>
      <c r="I2" s="40"/>
      <c r="L2" s="43"/>
      <c r="M2" s="52"/>
      <c r="N2" s="53"/>
      <c r="O2" s="53"/>
      <c r="P2" s="53"/>
    </row>
    <row r="3" spans="1:16" x14ac:dyDescent="0.25">
      <c r="A3" s="41"/>
      <c r="B3" s="41"/>
      <c r="C3" s="41" t="s">
        <v>11</v>
      </c>
      <c r="D3" s="41"/>
      <c r="E3" s="41" t="s">
        <v>7</v>
      </c>
      <c r="F3" s="41"/>
      <c r="G3" s="41" t="s">
        <v>12</v>
      </c>
      <c r="H3" s="41"/>
      <c r="I3" s="40"/>
      <c r="L3" s="54"/>
      <c r="M3" s="54"/>
      <c r="N3" s="54"/>
      <c r="O3" s="55"/>
      <c r="P3" s="54"/>
    </row>
    <row r="4" spans="1:16" x14ac:dyDescent="0.25">
      <c r="A4" s="41"/>
      <c r="B4" s="41"/>
      <c r="C4" s="39" t="s">
        <v>26</v>
      </c>
      <c r="D4" s="39" t="s">
        <v>27</v>
      </c>
      <c r="E4" s="39" t="s">
        <v>26</v>
      </c>
      <c r="F4" s="39" t="s">
        <v>27</v>
      </c>
      <c r="G4" s="39" t="s">
        <v>26</v>
      </c>
      <c r="H4" s="39" t="s">
        <v>27</v>
      </c>
      <c r="I4" s="25"/>
      <c r="L4" s="54"/>
      <c r="M4" s="54"/>
      <c r="N4" s="54"/>
      <c r="O4" s="55"/>
      <c r="P4" s="54"/>
    </row>
    <row r="5" spans="1:16" x14ac:dyDescent="0.25">
      <c r="A5" s="46" t="s">
        <v>20</v>
      </c>
      <c r="B5" s="24" t="s">
        <v>242</v>
      </c>
      <c r="C5" s="44">
        <v>0</v>
      </c>
      <c r="D5" s="44">
        <f>C5/$C$7*100</f>
        <v>0</v>
      </c>
      <c r="E5" s="44">
        <v>0</v>
      </c>
      <c r="F5" s="44">
        <f>E5/$E$7*100</f>
        <v>0</v>
      </c>
      <c r="G5" s="44">
        <v>0</v>
      </c>
      <c r="H5" s="44">
        <f>G5/$G$7*100</f>
        <v>0</v>
      </c>
      <c r="I5" s="20"/>
      <c r="L5" s="54"/>
      <c r="M5" s="54"/>
      <c r="N5" s="54"/>
      <c r="O5" s="54"/>
      <c r="P5" s="54"/>
    </row>
    <row r="6" spans="1:16" x14ac:dyDescent="0.25">
      <c r="A6" s="46"/>
      <c r="B6" s="24" t="s">
        <v>240</v>
      </c>
      <c r="C6" s="42">
        <v>150</v>
      </c>
      <c r="D6" s="44">
        <f>C6/$C$7*100</f>
        <v>100</v>
      </c>
      <c r="E6" s="42">
        <v>150</v>
      </c>
      <c r="F6" s="44">
        <f>E6/$E$7*100</f>
        <v>100</v>
      </c>
      <c r="G6" s="42">
        <v>150</v>
      </c>
      <c r="H6" s="44">
        <f>G6/$G$7*100</f>
        <v>100</v>
      </c>
      <c r="I6" s="20"/>
      <c r="L6" s="54"/>
      <c r="M6" s="54"/>
      <c r="N6" s="54"/>
      <c r="O6" s="54"/>
      <c r="P6" s="54"/>
    </row>
    <row r="7" spans="1:16" x14ac:dyDescent="0.25">
      <c r="A7" s="41" t="s">
        <v>18</v>
      </c>
      <c r="B7" s="41"/>
      <c r="C7" s="42">
        <f>SUM(C5:C6)</f>
        <v>150</v>
      </c>
      <c r="D7" s="45">
        <f>C7/C7*100</f>
        <v>100</v>
      </c>
      <c r="E7" s="42">
        <f>SUM(E5:E6)</f>
        <v>150</v>
      </c>
      <c r="F7" s="44">
        <f>E7/E7*100</f>
        <v>100</v>
      </c>
      <c r="G7" s="42">
        <f>SUM(G5:G6)</f>
        <v>150</v>
      </c>
      <c r="H7" s="44">
        <f>G7/G7*100</f>
        <v>100</v>
      </c>
      <c r="I7" s="20"/>
      <c r="L7" s="56"/>
      <c r="M7" s="56"/>
      <c r="N7" s="56"/>
      <c r="O7" s="56"/>
      <c r="P7" s="56"/>
    </row>
    <row r="8" spans="1:16" x14ac:dyDescent="0.25">
      <c r="B8" s="20"/>
      <c r="C8" s="20"/>
      <c r="D8" s="26"/>
      <c r="E8" s="26"/>
      <c r="F8" s="26"/>
      <c r="G8" s="26"/>
      <c r="H8" s="26"/>
      <c r="I8" s="20"/>
      <c r="L8" s="43"/>
      <c r="M8" s="43"/>
      <c r="N8" s="43"/>
      <c r="O8" s="43"/>
      <c r="P8" s="43"/>
    </row>
    <row r="9" spans="1:16" x14ac:dyDescent="0.25">
      <c r="G9" s="26"/>
      <c r="H9" s="26"/>
      <c r="I9" s="20"/>
      <c r="L9" s="43"/>
      <c r="M9" s="52"/>
      <c r="N9" s="53"/>
      <c r="O9" s="53"/>
      <c r="P9" s="53"/>
    </row>
    <row r="10" spans="1:16" x14ac:dyDescent="0.25">
      <c r="G10" s="26"/>
      <c r="H10" s="26"/>
      <c r="I10" s="20"/>
      <c r="L10" s="54"/>
      <c r="M10" s="54"/>
      <c r="N10" s="54"/>
      <c r="O10" s="55"/>
      <c r="P10" s="54"/>
    </row>
    <row r="11" spans="1:16" x14ac:dyDescent="0.25">
      <c r="G11" s="26"/>
      <c r="H11" s="26"/>
      <c r="I11" s="20"/>
      <c r="L11" s="54"/>
      <c r="M11" s="54"/>
      <c r="N11" s="54"/>
      <c r="O11" s="55"/>
      <c r="P11" s="54"/>
    </row>
    <row r="12" spans="1:16" x14ac:dyDescent="0.25">
      <c r="I12" s="20"/>
      <c r="L12" s="54"/>
      <c r="M12" s="54"/>
      <c r="N12" s="54"/>
      <c r="O12" s="54"/>
      <c r="P12" s="54"/>
    </row>
    <row r="13" spans="1:16" x14ac:dyDescent="0.25">
      <c r="B13" s="20"/>
      <c r="C13" s="20"/>
      <c r="D13" s="20"/>
      <c r="E13" s="20"/>
      <c r="F13" s="20"/>
      <c r="I13" s="20"/>
      <c r="L13" s="54"/>
      <c r="M13" s="54"/>
      <c r="N13" s="54"/>
      <c r="O13" s="54"/>
      <c r="P13" s="54"/>
    </row>
    <row r="14" spans="1:16" x14ac:dyDescent="0.25">
      <c r="B14" s="20"/>
      <c r="C14" s="20"/>
      <c r="D14" s="20"/>
      <c r="E14" s="20"/>
      <c r="F14" s="20"/>
    </row>
    <row r="15" spans="1:16" ht="15.75" thickBot="1" x14ac:dyDescent="0.3"/>
    <row r="16" spans="1:16" ht="14.25" customHeight="1" x14ac:dyDescent="0.25">
      <c r="J16" s="50" t="s">
        <v>23</v>
      </c>
      <c r="K16" s="59" t="s">
        <v>245</v>
      </c>
      <c r="L16" s="59" t="s">
        <v>244</v>
      </c>
      <c r="M16" s="59" t="s">
        <v>240</v>
      </c>
    </row>
    <row r="17" spans="10:13" ht="14.25" customHeight="1" thickBot="1" x14ac:dyDescent="0.3">
      <c r="J17" s="51"/>
      <c r="K17" s="60"/>
      <c r="L17" s="60"/>
      <c r="M17" s="60"/>
    </row>
    <row r="18" spans="10:13" ht="15.75" thickBot="1" x14ac:dyDescent="0.3">
      <c r="J18" s="47" t="s">
        <v>11</v>
      </c>
      <c r="K18" s="48">
        <v>0</v>
      </c>
      <c r="L18" s="48">
        <v>0</v>
      </c>
      <c r="M18" s="48">
        <v>150</v>
      </c>
    </row>
    <row r="19" spans="10:13" ht="15.75" thickBot="1" x14ac:dyDescent="0.3">
      <c r="J19" s="47" t="s">
        <v>7</v>
      </c>
      <c r="K19" s="48">
        <v>0</v>
      </c>
      <c r="L19" s="48">
        <v>0</v>
      </c>
      <c r="M19" s="48">
        <v>150</v>
      </c>
    </row>
    <row r="20" spans="10:13" ht="15.75" thickBot="1" x14ac:dyDescent="0.3">
      <c r="J20" s="47" t="s">
        <v>12</v>
      </c>
      <c r="K20" s="48">
        <v>0</v>
      </c>
      <c r="L20" s="48">
        <v>0</v>
      </c>
      <c r="M20" s="48">
        <v>150</v>
      </c>
    </row>
    <row r="21" spans="10:13" ht="15.75" thickBot="1" x14ac:dyDescent="0.3">
      <c r="J21" s="49" t="s">
        <v>18</v>
      </c>
      <c r="K21" s="48">
        <v>0</v>
      </c>
      <c r="L21" s="48">
        <v>0</v>
      </c>
      <c r="M21" s="48">
        <v>450</v>
      </c>
    </row>
    <row r="22" spans="10:13" ht="15.75" thickBot="1" x14ac:dyDescent="0.3">
      <c r="J22" s="57" t="s">
        <v>243</v>
      </c>
      <c r="K22" s="58">
        <v>0</v>
      </c>
      <c r="L22" s="58">
        <v>0</v>
      </c>
      <c r="M22" s="58">
        <v>100</v>
      </c>
    </row>
    <row r="23" spans="10:13" ht="15.75" thickBot="1" x14ac:dyDescent="0.3"/>
    <row r="24" spans="10:13" ht="26.25" customHeight="1" x14ac:dyDescent="0.25">
      <c r="J24" s="50" t="s">
        <v>23</v>
      </c>
      <c r="K24" s="59" t="s">
        <v>245</v>
      </c>
      <c r="L24" s="59" t="s">
        <v>244</v>
      </c>
      <c r="M24" s="59" t="s">
        <v>240</v>
      </c>
    </row>
    <row r="25" spans="10:13" ht="15.75" customHeight="1" thickBot="1" x14ac:dyDescent="0.3">
      <c r="J25" s="51"/>
      <c r="K25" s="60"/>
      <c r="L25" s="60"/>
      <c r="M25" s="60"/>
    </row>
    <row r="26" spans="10:13" ht="15.75" thickBot="1" x14ac:dyDescent="0.3">
      <c r="J26" s="47" t="s">
        <v>11</v>
      </c>
      <c r="K26" s="48">
        <v>300</v>
      </c>
      <c r="L26" s="48">
        <v>0</v>
      </c>
      <c r="M26" s="48">
        <v>0</v>
      </c>
    </row>
    <row r="27" spans="10:13" ht="15.75" thickBot="1" x14ac:dyDescent="0.3">
      <c r="J27" s="47" t="s">
        <v>7</v>
      </c>
      <c r="K27" s="48">
        <v>300</v>
      </c>
      <c r="L27" s="48">
        <v>0</v>
      </c>
      <c r="M27" s="48">
        <v>0</v>
      </c>
    </row>
    <row r="28" spans="10:13" ht="15.75" thickBot="1" x14ac:dyDescent="0.3">
      <c r="J28" s="47" t="s">
        <v>12</v>
      </c>
      <c r="K28" s="48">
        <v>300</v>
      </c>
      <c r="L28" s="48">
        <v>0</v>
      </c>
      <c r="M28" s="48">
        <v>0</v>
      </c>
    </row>
    <row r="29" spans="10:13" ht="15.75" thickBot="1" x14ac:dyDescent="0.3">
      <c r="J29" s="49" t="s">
        <v>18</v>
      </c>
      <c r="K29" s="48">
        <v>900</v>
      </c>
      <c r="L29" s="48">
        <v>0</v>
      </c>
      <c r="M29" s="48">
        <v>0</v>
      </c>
    </row>
    <row r="30" spans="10:13" ht="15.75" thickBot="1" x14ac:dyDescent="0.3">
      <c r="J30" s="57" t="s">
        <v>243</v>
      </c>
      <c r="K30" s="58">
        <v>100</v>
      </c>
      <c r="L30" s="58">
        <v>0</v>
      </c>
      <c r="M30" s="58">
        <v>0</v>
      </c>
    </row>
  </sheetData>
  <mergeCells count="22">
    <mergeCell ref="K16:K17"/>
    <mergeCell ref="M16:M17"/>
    <mergeCell ref="L16:L17"/>
    <mergeCell ref="K24:K25"/>
    <mergeCell ref="L24:L25"/>
    <mergeCell ref="M24:M25"/>
    <mergeCell ref="J16:J17"/>
    <mergeCell ref="J24:J25"/>
    <mergeCell ref="M1:N1"/>
    <mergeCell ref="O1:P1"/>
    <mergeCell ref="L1:L2"/>
    <mergeCell ref="L8:L9"/>
    <mergeCell ref="M8:N8"/>
    <mergeCell ref="O8:P8"/>
    <mergeCell ref="A2:A4"/>
    <mergeCell ref="A7:B7"/>
    <mergeCell ref="I2:I3"/>
    <mergeCell ref="C3:D3"/>
    <mergeCell ref="E3:F3"/>
    <mergeCell ref="G3:H3"/>
    <mergeCell ref="B2:B4"/>
    <mergeCell ref="C2:H2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Pivot_MSE</vt:lpstr>
      <vt:lpstr>Pivot_PSNRdB</vt:lpstr>
      <vt:lpstr>Pivot_Rasio%</vt:lpstr>
      <vt:lpstr>Sheet1</vt:lpstr>
      <vt:lpstr>Testing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Tri Ichsan</dc:creator>
  <cp:lastModifiedBy>Tri Ichsan Saputra</cp:lastModifiedBy>
  <dcterms:created xsi:type="dcterms:W3CDTF">2019-10-06T08:06:01Z</dcterms:created>
  <dcterms:modified xsi:type="dcterms:W3CDTF">2019-11-18T14:34:19Z</dcterms:modified>
</cp:coreProperties>
</file>